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9" activeTab="0"/>
  </bookViews>
  <sheets>
    <sheet name="Kopvērtējums" sheetId="1" r:id="rId1"/>
    <sheet name="Absolūtais vērtējums" sheetId="2" r:id="rId2"/>
    <sheet name="Liepāja 1. p." sheetId="3" r:id="rId3"/>
    <sheet name="Liepāja ( saīs.)" sheetId="4" r:id="rId4"/>
    <sheet name="Saldus 2.p." sheetId="5" r:id="rId5"/>
    <sheet name="Saldus ( saīs.)" sheetId="6" r:id="rId6"/>
    <sheet name="Kalnciems 3.p." sheetId="7" r:id="rId7"/>
    <sheet name="Kalnciems (Saīs.)" sheetId="8" r:id="rId8"/>
    <sheet name="Ugāle 4.p." sheetId="9" r:id="rId9"/>
    <sheet name="Ugāle ( saīs.)" sheetId="10" r:id="rId10"/>
    <sheet name="Jelgava 5.p." sheetId="11" r:id="rId11"/>
    <sheet name="Jelgava (saīs.)" sheetId="12" r:id="rId12"/>
    <sheet name="Liepāja 6.p." sheetId="13" r:id="rId13"/>
    <sheet name="Liepāja (saīs.)" sheetId="14" r:id="rId14"/>
    <sheet name="VEF " sheetId="15" r:id="rId15"/>
    <sheet name="VEF (saīs.)" sheetId="16" r:id="rId16"/>
    <sheet name="Tiesneši" sheetId="17" r:id="rId17"/>
    <sheet name="Tiesnešu vērt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LaMSF</author>
  </authors>
  <commentList>
    <comment ref="N52" authorId="0">
      <text>
        <r>
          <rPr>
            <b/>
            <sz val="8"/>
            <rFont val="Tahoma"/>
            <family val="0"/>
          </rPr>
          <t>LaMSF: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<sst xmlns="http://schemas.openxmlformats.org/spreadsheetml/2006/main" count="3269" uniqueCount="289">
  <si>
    <t>kopvērtējumā tiek ieskaitīti dalībnieka pieci labāko sacensību  rezultāti</t>
  </si>
  <si>
    <t>Absolūtais vērtējums un rangu tabula</t>
  </si>
  <si>
    <t>Grupa</t>
  </si>
  <si>
    <t>Liepāja</t>
  </si>
  <si>
    <t>Saldus</t>
  </si>
  <si>
    <t>Ugāle</t>
  </si>
  <si>
    <t>Jelgava</t>
  </si>
  <si>
    <t>Kalnciems</t>
  </si>
  <si>
    <t>KOPĀ</t>
  </si>
  <si>
    <t>KOPĀ LČ</t>
  </si>
  <si>
    <t xml:space="preserve">Renārs </t>
  </si>
  <si>
    <t>Agarskis</t>
  </si>
  <si>
    <t>Sherco</t>
  </si>
  <si>
    <t>Agarska T K</t>
  </si>
  <si>
    <t>A</t>
  </si>
  <si>
    <t>Grīnfelds</t>
  </si>
  <si>
    <t>Lauris</t>
  </si>
  <si>
    <t>Klēbahs</t>
  </si>
  <si>
    <t>Gas Gas</t>
  </si>
  <si>
    <t>AKA Team</t>
  </si>
  <si>
    <t>Kaspars</t>
  </si>
  <si>
    <t>Kuļikovs</t>
  </si>
  <si>
    <t>Grobiņas MK</t>
  </si>
  <si>
    <t>Vērnieks</t>
  </si>
  <si>
    <t>B</t>
  </si>
  <si>
    <t>Ivars</t>
  </si>
  <si>
    <t>Mūrnieks</t>
  </si>
  <si>
    <t>Dzintars</t>
  </si>
  <si>
    <t>Einass</t>
  </si>
  <si>
    <t>Agris</t>
  </si>
  <si>
    <t>Kibars</t>
  </si>
  <si>
    <t>Kristaps</t>
  </si>
  <si>
    <t>Freimanis</t>
  </si>
  <si>
    <t>C</t>
  </si>
  <si>
    <t>Andris</t>
  </si>
  <si>
    <t>Mārtiņš</t>
  </si>
  <si>
    <t>Laugalis</t>
  </si>
  <si>
    <t>Jānis</t>
  </si>
  <si>
    <t>Šalts</t>
  </si>
  <si>
    <t>Petrovskis</t>
  </si>
  <si>
    <t>Beta</t>
  </si>
  <si>
    <t>Maskava</t>
  </si>
  <si>
    <t>Karters</t>
  </si>
  <si>
    <t>Roberts</t>
  </si>
  <si>
    <t>Kaupa</t>
  </si>
  <si>
    <t>Aleksandrs</t>
  </si>
  <si>
    <t>Frolovs</t>
  </si>
  <si>
    <t>Igors</t>
  </si>
  <si>
    <t>Robežnieks</t>
  </si>
  <si>
    <t>Viktors</t>
  </si>
  <si>
    <t>Bloškins</t>
  </si>
  <si>
    <t>B grupa</t>
  </si>
  <si>
    <t>C grupa</t>
  </si>
  <si>
    <t>D grupa</t>
  </si>
  <si>
    <t>D</t>
  </si>
  <si>
    <t>Klāvs</t>
  </si>
  <si>
    <t>Ozolovs</t>
  </si>
  <si>
    <t>Pēteris</t>
  </si>
  <si>
    <t>Didzis</t>
  </si>
  <si>
    <t>Grundulis</t>
  </si>
  <si>
    <t xml:space="preserve">Gatis </t>
  </si>
  <si>
    <t>Demiters</t>
  </si>
  <si>
    <t>Antons</t>
  </si>
  <si>
    <t>E grupa</t>
  </si>
  <si>
    <t>Skudra</t>
  </si>
  <si>
    <t>elite</t>
  </si>
  <si>
    <t>Pāvels</t>
  </si>
  <si>
    <t>Griškovs</t>
  </si>
  <si>
    <t xml:space="preserve">Martins </t>
  </si>
  <si>
    <t>Heinmets</t>
  </si>
  <si>
    <t>Igaunija</t>
  </si>
  <si>
    <t>Ronalds</t>
  </si>
  <si>
    <t>Siliņš</t>
  </si>
  <si>
    <t>eksperti</t>
  </si>
  <si>
    <t>Hartmanis</t>
  </si>
  <si>
    <t>Nauris</t>
  </si>
  <si>
    <t>Stalidzāns</t>
  </si>
  <si>
    <t>Ģirts</t>
  </si>
  <si>
    <t>Veselis</t>
  </si>
  <si>
    <t>Juris</t>
  </si>
  <si>
    <t>Zariņš</t>
  </si>
  <si>
    <t>Amor</t>
  </si>
  <si>
    <t>Sinevee</t>
  </si>
  <si>
    <t>Pulmanis</t>
  </si>
  <si>
    <t>Klāvs Dāvids</t>
  </si>
  <si>
    <t>rūķīši</t>
  </si>
  <si>
    <t>LATVIJAS ČEMPIONĀTS TRIĀLĀ   2004</t>
  </si>
  <si>
    <t>pirmais posms</t>
  </si>
  <si>
    <t>Kontroles posmi</t>
  </si>
  <si>
    <t>3x12 kontroles posmi</t>
  </si>
  <si>
    <t>5*</t>
  </si>
  <si>
    <t>Aplī</t>
  </si>
  <si>
    <t>R</t>
  </si>
  <si>
    <t>Renārs</t>
  </si>
  <si>
    <t>Laiks</t>
  </si>
  <si>
    <t>Agarska TK</t>
  </si>
  <si>
    <t>Vidēji posmā</t>
  </si>
  <si>
    <t xml:space="preserve">Laiks </t>
  </si>
  <si>
    <t xml:space="preserve">Kibars </t>
  </si>
  <si>
    <t xml:space="preserve">Robežnieks </t>
  </si>
  <si>
    <t>E elite</t>
  </si>
  <si>
    <t>E eksperti</t>
  </si>
  <si>
    <t xml:space="preserve">Zariņš </t>
  </si>
  <si>
    <t>Dāvids Klāvs</t>
  </si>
  <si>
    <t>E rūķīši</t>
  </si>
  <si>
    <t>LATVIJAS  ČEMPIONĀTS TRIĀLĀ  2004</t>
  </si>
  <si>
    <t>Grobiņas MK                                                       15/05/2004</t>
  </si>
  <si>
    <t>Pirmais posms</t>
  </si>
  <si>
    <t>Aplis  1</t>
  </si>
  <si>
    <t>Aplis  2</t>
  </si>
  <si>
    <t>Aplis 3</t>
  </si>
  <si>
    <t>Kopā</t>
  </si>
  <si>
    <t>Einas</t>
  </si>
  <si>
    <t>Dāvids Klāv</t>
  </si>
  <si>
    <t>LATVIJAS  ČEMPIONĀTS  TRIĀLĀ  2004</t>
  </si>
  <si>
    <t>Liepāja                15.05.2004</t>
  </si>
  <si>
    <t>Vieta</t>
  </si>
  <si>
    <t>izstājās</t>
  </si>
  <si>
    <t>Gatis</t>
  </si>
  <si>
    <t>Nav ieskaites (90% soda p.)</t>
  </si>
  <si>
    <t>Martin</t>
  </si>
  <si>
    <t>Skordjonoks</t>
  </si>
  <si>
    <t>Ēriks</t>
  </si>
  <si>
    <t>Sinivee</t>
  </si>
  <si>
    <t>Koltov</t>
  </si>
  <si>
    <t>Pavel</t>
  </si>
  <si>
    <t>Isakovs</t>
  </si>
  <si>
    <t>Baltiņš</t>
  </si>
  <si>
    <t>Kārlis</t>
  </si>
  <si>
    <t>izst</t>
  </si>
  <si>
    <t>Amors</t>
  </si>
  <si>
    <t xml:space="preserve">Kārlis </t>
  </si>
  <si>
    <t xml:space="preserve">Nauris </t>
  </si>
  <si>
    <t xml:space="preserve">Ģirts </t>
  </si>
  <si>
    <t xml:space="preserve">Juris </t>
  </si>
  <si>
    <t xml:space="preserve">Frolovs </t>
  </si>
  <si>
    <t>Heinmet</t>
  </si>
  <si>
    <t>Koltovs</t>
  </si>
  <si>
    <t>nav iesk.</t>
  </si>
  <si>
    <t>izst.</t>
  </si>
  <si>
    <t xml:space="preserve">Artūrs </t>
  </si>
  <si>
    <t>Sergejs</t>
  </si>
  <si>
    <t>Nosovs</t>
  </si>
  <si>
    <t>Kovrova</t>
  </si>
  <si>
    <t xml:space="preserve">Guntars </t>
  </si>
  <si>
    <t>Mateuss</t>
  </si>
  <si>
    <t>Jarovikovs</t>
  </si>
  <si>
    <t xml:space="preserve">Maksims </t>
  </si>
  <si>
    <t>Cukānovs</t>
  </si>
  <si>
    <t>Kotovs</t>
  </si>
  <si>
    <t>Valters</t>
  </si>
  <si>
    <t>Kaušelis</t>
  </si>
  <si>
    <t>Koltsovs</t>
  </si>
  <si>
    <t>(-) posms</t>
  </si>
  <si>
    <t xml:space="preserve">Jānis </t>
  </si>
  <si>
    <t>Sinkevičs</t>
  </si>
  <si>
    <t>Austris</t>
  </si>
  <si>
    <t>Auza</t>
  </si>
  <si>
    <t>Andrejs</t>
  </si>
  <si>
    <t>Konstantīns</t>
  </si>
  <si>
    <t>Zakirovs</t>
  </si>
  <si>
    <t>Šķestere</t>
  </si>
  <si>
    <t>Ilze</t>
  </si>
  <si>
    <t xml:space="preserve">Auza </t>
  </si>
  <si>
    <t>Konstantins</t>
  </si>
  <si>
    <t>Martins</t>
  </si>
  <si>
    <t>Maksims</t>
  </si>
  <si>
    <t xml:space="preserve">Frolovs   </t>
  </si>
  <si>
    <t>Artūrs</t>
  </si>
  <si>
    <t>Krievija</t>
  </si>
  <si>
    <t>piektais posms</t>
  </si>
  <si>
    <t>Agarska TK                                                     24/07/2004</t>
  </si>
  <si>
    <t xml:space="preserve">Vērnieks </t>
  </si>
  <si>
    <t xml:space="preserve">Klēbahs </t>
  </si>
  <si>
    <t>Jelgava                24.07.2004</t>
  </si>
  <si>
    <t>Girts</t>
  </si>
  <si>
    <t>Estonia</t>
  </si>
  <si>
    <t>Pavels</t>
  </si>
  <si>
    <t>ind.</t>
  </si>
  <si>
    <t>Havaj-ekspr</t>
  </si>
  <si>
    <t>Heinemets</t>
  </si>
  <si>
    <t>STK-Pilot</t>
  </si>
  <si>
    <t>Guntars</t>
  </si>
  <si>
    <t>ceturtais posms</t>
  </si>
  <si>
    <t>Karters                                                       17/07/2004</t>
  </si>
  <si>
    <t>ceturtais  posms</t>
  </si>
  <si>
    <t>Ugāle                17.07.2004</t>
  </si>
  <si>
    <t xml:space="preserve">Hartmanis </t>
  </si>
  <si>
    <t xml:space="preserve">Kaupa </t>
  </si>
  <si>
    <t>Aleksanders</t>
  </si>
  <si>
    <t>trešais posms</t>
  </si>
  <si>
    <t>Kalnciems                3.07.2004</t>
  </si>
  <si>
    <t>AKA TEAM                                                     03/07/2004</t>
  </si>
  <si>
    <t>Ieva</t>
  </si>
  <si>
    <t>Škestere</t>
  </si>
  <si>
    <t>otrais posms</t>
  </si>
  <si>
    <t>Grobiņas MK                                                       19/06/2004</t>
  </si>
  <si>
    <t>Otrais posms</t>
  </si>
  <si>
    <t>Saldus                19.06.2004</t>
  </si>
  <si>
    <t>Vārds</t>
  </si>
  <si>
    <t>Uzvārds</t>
  </si>
  <si>
    <t>Mot. Marka</t>
  </si>
  <si>
    <t>Klubs</t>
  </si>
  <si>
    <t>VEF</t>
  </si>
  <si>
    <t>Ugāle KČ</t>
  </si>
  <si>
    <t>Grobiņa</t>
  </si>
  <si>
    <t>Absolūtais vērtējums.</t>
  </si>
  <si>
    <t>Ieskaiti dod visas Latvijā notikušās sacensības</t>
  </si>
  <si>
    <t>sestais posms</t>
  </si>
  <si>
    <t>Grobiņas MK                                                     04/09/2004</t>
  </si>
  <si>
    <t>Liepāja                04.09.2004</t>
  </si>
  <si>
    <t>4 x 9 kontroles posmi</t>
  </si>
  <si>
    <t>AKA TEAM                                                       12/06/2004</t>
  </si>
  <si>
    <t>VEF stadions</t>
  </si>
  <si>
    <t>Rīgas čempionāts triālā  2004</t>
  </si>
  <si>
    <t>Aplis 4</t>
  </si>
  <si>
    <t>VEF stadions                12.06.2004</t>
  </si>
  <si>
    <t>sekr Ug</t>
  </si>
  <si>
    <t>Inita Agarska</t>
  </si>
  <si>
    <t>Voldemārs Mateuss</t>
  </si>
  <si>
    <t>Egils Agarskis</t>
  </si>
  <si>
    <t>Kristīne Indriksone</t>
  </si>
  <si>
    <t>Andris Kibars</t>
  </si>
  <si>
    <t>staž</t>
  </si>
  <si>
    <t>Mārtiņš Ansons</t>
  </si>
  <si>
    <t>Mārtiņš Bluka</t>
  </si>
  <si>
    <t>Jānis Čivželis</t>
  </si>
  <si>
    <t>Aldona Bluka</t>
  </si>
  <si>
    <t>Kaspars Robežnieks</t>
  </si>
  <si>
    <t>Artūrs Hohbergs</t>
  </si>
  <si>
    <t xml:space="preserve">Didzis </t>
  </si>
  <si>
    <t>Gatis Dīriņš</t>
  </si>
  <si>
    <t>Kristīne Vītola</t>
  </si>
  <si>
    <t>Lelde Mūrniece</t>
  </si>
  <si>
    <t>Andris Breņčs</t>
  </si>
  <si>
    <t>Mārtiņš Lambergs</t>
  </si>
  <si>
    <t>Atis Rancāns</t>
  </si>
  <si>
    <t>Raitis Uzulis</t>
  </si>
  <si>
    <t>Andris Klēģeris</t>
  </si>
  <si>
    <t>Elīna Čate</t>
  </si>
  <si>
    <t>Viesturs Šaltāns</t>
  </si>
  <si>
    <t>Valters Kaušelis</t>
  </si>
  <si>
    <t>Andris Petrovskis</t>
  </si>
  <si>
    <t>Rolands Picalcelms</t>
  </si>
  <si>
    <t>Artūrs Picalcelms</t>
  </si>
  <si>
    <t>Sandis Niedra</t>
  </si>
  <si>
    <t>Raivis Martens</t>
  </si>
  <si>
    <t>Andris Justaments</t>
  </si>
  <si>
    <t>Kristaps Elstiņš</t>
  </si>
  <si>
    <t>Laimonis Mateuss</t>
  </si>
  <si>
    <t>Zane Kalniņa</t>
  </si>
  <si>
    <t>Ieva Kudiņa</t>
  </si>
  <si>
    <t>Zigrīda Gausena</t>
  </si>
  <si>
    <t>167C</t>
  </si>
  <si>
    <t>Dainis Petrovskis</t>
  </si>
  <si>
    <t>Aija Vērniece</t>
  </si>
  <si>
    <t>Lāsma Klēbaha</t>
  </si>
  <si>
    <t>Sergejs Švāģeris</t>
  </si>
  <si>
    <t>225B</t>
  </si>
  <si>
    <t>Ligita Mateusa</t>
  </si>
  <si>
    <t>224B</t>
  </si>
  <si>
    <t>Gunita Mateusa</t>
  </si>
  <si>
    <t>Ieva Neimane</t>
  </si>
  <si>
    <t>160C</t>
  </si>
  <si>
    <t>Uldis Gulbis</t>
  </si>
  <si>
    <t>162C</t>
  </si>
  <si>
    <t>Juris Švāģeris</t>
  </si>
  <si>
    <t>163C</t>
  </si>
  <si>
    <t>Arvils Agarskis</t>
  </si>
  <si>
    <t>164C</t>
  </si>
  <si>
    <t>Santa Beraģe</t>
  </si>
  <si>
    <t>Dalita Narkevica</t>
  </si>
  <si>
    <t>166C</t>
  </si>
  <si>
    <t>Māris Prulis</t>
  </si>
  <si>
    <t>161C</t>
  </si>
  <si>
    <t>Zigurds Prulis</t>
  </si>
  <si>
    <t xml:space="preserve">par B kat </t>
  </si>
  <si>
    <t>Grobiņas k</t>
  </si>
  <si>
    <t>skūteri 3</t>
  </si>
  <si>
    <t>not eksām</t>
  </si>
  <si>
    <t>Vef</t>
  </si>
  <si>
    <t>skūteri 2</t>
  </si>
  <si>
    <t>skūteri 1</t>
  </si>
  <si>
    <t>Tiesnesis</t>
  </si>
  <si>
    <t>Npk</t>
  </si>
  <si>
    <t>Lic. Nr</t>
  </si>
  <si>
    <t>Tiesnešu darba uzskaites protokols</t>
  </si>
  <si>
    <t>Tiesnešu protokols</t>
  </si>
  <si>
    <t>licenzes Nr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</si>
</sst>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6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52"/>
      <name val="Times New Roman"/>
      <family val="1"/>
    </font>
    <font>
      <b/>
      <sz val="10"/>
      <color indexed="6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57"/>
      <name val="Times New Roman"/>
      <family val="1"/>
    </font>
    <font>
      <sz val="10"/>
      <color indexed="51"/>
      <name val="Times New Roman"/>
      <family val="1"/>
    </font>
    <font>
      <sz val="10"/>
      <color indexed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1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Continuous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2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72" fontId="1" fillId="0" borderId="34" xfId="0" applyNumberFormat="1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4" xfId="0" applyFont="1" applyBorder="1" applyAlignment="1">
      <alignment horizontal="left"/>
    </xf>
    <xf numFmtId="172" fontId="1" fillId="0" borderId="34" xfId="0" applyNumberFormat="1" applyFont="1" applyBorder="1" applyAlignment="1">
      <alignment/>
    </xf>
    <xf numFmtId="0" fontId="1" fillId="0" borderId="36" xfId="0" applyFont="1" applyBorder="1" applyAlignment="1">
      <alignment/>
    </xf>
    <xf numFmtId="2" fontId="1" fillId="0" borderId="34" xfId="0" applyNumberFormat="1" applyFont="1" applyBorder="1" applyAlignment="1">
      <alignment/>
    </xf>
    <xf numFmtId="172" fontId="1" fillId="0" borderId="34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4" xfId="0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/>
    </xf>
    <xf numFmtId="0" fontId="9" fillId="0" borderId="3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2" fontId="1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172" fontId="1" fillId="0" borderId="24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1" fillId="0" borderId="29" xfId="0" applyFont="1" applyBorder="1" applyAlignment="1">
      <alignment/>
    </xf>
    <xf numFmtId="172" fontId="1" fillId="0" borderId="0" xfId="0" applyNumberFormat="1" applyFont="1" applyBorder="1" applyAlignment="1">
      <alignment horizontal="centerContinuous"/>
    </xf>
    <xf numFmtId="0" fontId="1" fillId="0" borderId="44" xfId="0" applyFont="1" applyBorder="1" applyAlignment="1">
      <alignment/>
    </xf>
    <xf numFmtId="0" fontId="1" fillId="0" borderId="11" xfId="0" applyFont="1" applyBorder="1" applyAlignment="1">
      <alignment/>
    </xf>
    <xf numFmtId="172" fontId="1" fillId="0" borderId="12" xfId="0" applyNumberFormat="1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7" xfId="0" applyFont="1" applyBorder="1" applyAlignment="1">
      <alignment/>
    </xf>
    <xf numFmtId="172" fontId="1" fillId="0" borderId="24" xfId="0" applyNumberFormat="1" applyFont="1" applyBorder="1" applyAlignment="1">
      <alignment horizontal="centerContinuous"/>
    </xf>
    <xf numFmtId="0" fontId="1" fillId="0" borderId="49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42" xfId="0" applyFont="1" applyBorder="1" applyAlignment="1">
      <alignment horizontal="centerContinuous"/>
    </xf>
    <xf numFmtId="0" fontId="1" fillId="0" borderId="42" xfId="0" applyFont="1" applyBorder="1" applyAlignment="1">
      <alignment horizontal="center"/>
    </xf>
    <xf numFmtId="0" fontId="1" fillId="0" borderId="50" xfId="0" applyFont="1" applyBorder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1" fillId="0" borderId="40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Continuous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Continuous"/>
    </xf>
    <xf numFmtId="0" fontId="1" fillId="0" borderId="57" xfId="0" applyFont="1" applyBorder="1" applyAlignment="1">
      <alignment horizontal="centerContinuous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centerContinuous"/>
    </xf>
    <xf numFmtId="0" fontId="1" fillId="0" borderId="6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Continuous"/>
    </xf>
    <xf numFmtId="0" fontId="1" fillId="0" borderId="64" xfId="0" applyFont="1" applyBorder="1" applyAlignment="1">
      <alignment/>
    </xf>
    <xf numFmtId="0" fontId="1" fillId="0" borderId="49" xfId="0" applyFont="1" applyBorder="1" applyAlignment="1">
      <alignment horizontal="centerContinuous"/>
    </xf>
    <xf numFmtId="0" fontId="1" fillId="0" borderId="55" xfId="0" applyFont="1" applyBorder="1" applyAlignment="1">
      <alignment/>
    </xf>
    <xf numFmtId="0" fontId="1" fillId="0" borderId="53" xfId="0" applyFont="1" applyBorder="1" applyAlignment="1">
      <alignment horizontal="centerContinuous"/>
    </xf>
    <xf numFmtId="0" fontId="1" fillId="0" borderId="51" xfId="0" applyFont="1" applyBorder="1" applyAlignment="1">
      <alignment/>
    </xf>
    <xf numFmtId="0" fontId="1" fillId="0" borderId="60" xfId="0" applyFont="1" applyBorder="1" applyAlignment="1">
      <alignment horizontal="centerContinuous"/>
    </xf>
    <xf numFmtId="0" fontId="1" fillId="0" borderId="56" xfId="0" applyFont="1" applyBorder="1" applyAlignment="1">
      <alignment/>
    </xf>
    <xf numFmtId="0" fontId="1" fillId="0" borderId="65" xfId="0" applyFont="1" applyBorder="1" applyAlignment="1">
      <alignment horizontal="centerContinuous"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69" xfId="0" applyFont="1" applyBorder="1" applyAlignment="1">
      <alignment horizontal="centerContinuous"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172" fontId="1" fillId="0" borderId="3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2" fontId="0" fillId="0" borderId="34" xfId="0" applyNumberFormat="1" applyBorder="1" applyAlignment="1">
      <alignment/>
    </xf>
    <xf numFmtId="0" fontId="1" fillId="0" borderId="32" xfId="0" applyFont="1" applyBorder="1" applyAlignment="1">
      <alignment/>
    </xf>
    <xf numFmtId="0" fontId="1" fillId="0" borderId="59" xfId="0" applyFont="1" applyBorder="1" applyAlignment="1">
      <alignment/>
    </xf>
    <xf numFmtId="0" fontId="9" fillId="0" borderId="4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38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24" xfId="0" applyFont="1" applyBorder="1" applyAlignment="1">
      <alignment/>
    </xf>
    <xf numFmtId="0" fontId="12" fillId="0" borderId="34" xfId="0" applyFont="1" applyBorder="1" applyAlignment="1">
      <alignment/>
    </xf>
    <xf numFmtId="0" fontId="1" fillId="0" borderId="38" xfId="0" applyFont="1" applyBorder="1" applyAlignment="1">
      <alignment horizontal="centerContinuous"/>
    </xf>
    <xf numFmtId="0" fontId="1" fillId="0" borderId="72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19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3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16" fillId="33" borderId="0" xfId="0" applyFont="1" applyFill="1" applyBorder="1" applyAlignment="1">
      <alignment horizontal="centerContinuous"/>
    </xf>
    <xf numFmtId="0" fontId="16" fillId="0" borderId="0" xfId="0" applyFont="1" applyAlignment="1">
      <alignment/>
    </xf>
    <xf numFmtId="0" fontId="3" fillId="34" borderId="30" xfId="0" applyFont="1" applyFill="1" applyBorder="1" applyAlignment="1">
      <alignment horizontal="center"/>
    </xf>
    <xf numFmtId="0" fontId="16" fillId="34" borderId="31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6" fillId="33" borderId="75" xfId="0" applyFont="1" applyFill="1" applyBorder="1" applyAlignment="1">
      <alignment horizontal="center"/>
    </xf>
    <xf numFmtId="0" fontId="16" fillId="33" borderId="76" xfId="0" applyFont="1" applyFill="1" applyBorder="1" applyAlignment="1">
      <alignment horizontal="center"/>
    </xf>
    <xf numFmtId="0" fontId="16" fillId="33" borderId="77" xfId="0" applyFont="1" applyFill="1" applyBorder="1" applyAlignment="1">
      <alignment horizontal="center"/>
    </xf>
    <xf numFmtId="0" fontId="16" fillId="33" borderId="78" xfId="0" applyFont="1" applyFill="1" applyBorder="1" applyAlignment="1">
      <alignment horizontal="center"/>
    </xf>
    <xf numFmtId="0" fontId="16" fillId="33" borderId="79" xfId="0" applyFont="1" applyFill="1" applyBorder="1" applyAlignment="1">
      <alignment horizontal="center"/>
    </xf>
    <xf numFmtId="0" fontId="16" fillId="33" borderId="8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7" fillId="34" borderId="81" xfId="0" applyFont="1" applyFill="1" applyBorder="1" applyAlignment="1">
      <alignment horizontal="center"/>
    </xf>
    <xf numFmtId="0" fontId="16" fillId="35" borderId="75" xfId="0" applyFont="1" applyFill="1" applyBorder="1" applyAlignment="1">
      <alignment/>
    </xf>
    <xf numFmtId="0" fontId="3" fillId="34" borderId="75" xfId="0" applyFont="1" applyFill="1" applyBorder="1" applyAlignment="1">
      <alignment horizontal="center"/>
    </xf>
    <xf numFmtId="0" fontId="16" fillId="35" borderId="75" xfId="0" applyFont="1" applyFill="1" applyBorder="1" applyAlignment="1">
      <alignment horizontal="center"/>
    </xf>
    <xf numFmtId="0" fontId="16" fillId="35" borderId="76" xfId="0" applyFont="1" applyFill="1" applyBorder="1" applyAlignment="1">
      <alignment/>
    </xf>
    <xf numFmtId="0" fontId="3" fillId="34" borderId="76" xfId="0" applyFont="1" applyFill="1" applyBorder="1" applyAlignment="1">
      <alignment horizontal="center"/>
    </xf>
    <xf numFmtId="0" fontId="16" fillId="35" borderId="76" xfId="0" applyFont="1" applyFill="1" applyBorder="1" applyAlignment="1">
      <alignment horizontal="center"/>
    </xf>
    <xf numFmtId="0" fontId="16" fillId="35" borderId="77" xfId="0" applyFont="1" applyFill="1" applyBorder="1" applyAlignment="1">
      <alignment/>
    </xf>
    <xf numFmtId="0" fontId="3" fillId="34" borderId="77" xfId="0" applyFont="1" applyFill="1" applyBorder="1" applyAlignment="1">
      <alignment horizontal="center"/>
    </xf>
    <xf numFmtId="0" fontId="16" fillId="35" borderId="77" xfId="0" applyFont="1" applyFill="1" applyBorder="1" applyAlignment="1">
      <alignment horizontal="center"/>
    </xf>
    <xf numFmtId="0" fontId="3" fillId="35" borderId="75" xfId="0" applyFont="1" applyFill="1" applyBorder="1" applyAlignment="1">
      <alignment horizontal="center"/>
    </xf>
    <xf numFmtId="0" fontId="3" fillId="35" borderId="76" xfId="0" applyFont="1" applyFill="1" applyBorder="1" applyAlignment="1">
      <alignment horizontal="center"/>
    </xf>
    <xf numFmtId="0" fontId="3" fillId="35" borderId="77" xfId="0" applyFont="1" applyFill="1" applyBorder="1" applyAlignment="1">
      <alignment horizontal="center"/>
    </xf>
    <xf numFmtId="0" fontId="3" fillId="34" borderId="82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4" fillId="34" borderId="81" xfId="0" applyFont="1" applyFill="1" applyBorder="1" applyAlignment="1">
      <alignment horizontal="center"/>
    </xf>
    <xf numFmtId="0" fontId="16" fillId="33" borderId="83" xfId="0" applyFont="1" applyFill="1" applyBorder="1" applyAlignment="1">
      <alignment horizontal="centerContinuous"/>
    </xf>
    <xf numFmtId="0" fontId="18" fillId="33" borderId="83" xfId="0" applyFont="1" applyFill="1" applyBorder="1" applyAlignment="1">
      <alignment horizontal="center"/>
    </xf>
    <xf numFmtId="0" fontId="3" fillId="34" borderId="84" xfId="0" applyFont="1" applyFill="1" applyBorder="1" applyAlignment="1">
      <alignment horizontal="center"/>
    </xf>
    <xf numFmtId="0" fontId="3" fillId="34" borderId="85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/>
    </xf>
    <xf numFmtId="0" fontId="3" fillId="34" borderId="86" xfId="0" applyFont="1" applyFill="1" applyBorder="1" applyAlignment="1">
      <alignment horizontal="center"/>
    </xf>
    <xf numFmtId="0" fontId="16" fillId="33" borderId="87" xfId="0" applyFont="1" applyFill="1" applyBorder="1" applyAlignment="1">
      <alignment horizontal="center"/>
    </xf>
    <xf numFmtId="0" fontId="3" fillId="34" borderId="88" xfId="0" applyFont="1" applyFill="1" applyBorder="1" applyAlignment="1">
      <alignment horizontal="center"/>
    </xf>
    <xf numFmtId="0" fontId="3" fillId="33" borderId="88" xfId="0" applyFont="1" applyFill="1" applyBorder="1" applyAlignment="1">
      <alignment horizontal="center"/>
    </xf>
    <xf numFmtId="0" fontId="16" fillId="34" borderId="89" xfId="0" applyFont="1" applyFill="1" applyBorder="1" applyAlignment="1">
      <alignment horizontal="center"/>
    </xf>
    <xf numFmtId="0" fontId="16" fillId="33" borderId="85" xfId="0" applyFont="1" applyFill="1" applyBorder="1" applyAlignment="1">
      <alignment horizontal="center"/>
    </xf>
    <xf numFmtId="0" fontId="16" fillId="34" borderId="90" xfId="0" applyFont="1" applyFill="1" applyBorder="1" applyAlignment="1">
      <alignment horizontal="center"/>
    </xf>
    <xf numFmtId="0" fontId="16" fillId="33" borderId="91" xfId="0" applyFont="1" applyFill="1" applyBorder="1" applyAlignment="1">
      <alignment horizontal="center"/>
    </xf>
    <xf numFmtId="0" fontId="16" fillId="35" borderId="92" xfId="0" applyFont="1" applyFill="1" applyBorder="1" applyAlignment="1">
      <alignment/>
    </xf>
    <xf numFmtId="0" fontId="3" fillId="34" borderId="92" xfId="0" applyFont="1" applyFill="1" applyBorder="1" applyAlignment="1">
      <alignment horizontal="center"/>
    </xf>
    <xf numFmtId="0" fontId="3" fillId="35" borderId="92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3" borderId="93" xfId="0" applyFont="1" applyFill="1" applyBorder="1" applyAlignment="1">
      <alignment horizontal="center"/>
    </xf>
    <xf numFmtId="0" fontId="16" fillId="35" borderId="82" xfId="0" applyFont="1" applyFill="1" applyBorder="1" applyAlignment="1">
      <alignment/>
    </xf>
    <xf numFmtId="0" fontId="3" fillId="35" borderId="82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4" fillId="0" borderId="94" xfId="0" applyFont="1" applyBorder="1" applyAlignment="1">
      <alignment horizontal="center"/>
    </xf>
    <xf numFmtId="0" fontId="17" fillId="34" borderId="84" xfId="0" applyFont="1" applyFill="1" applyBorder="1" applyAlignment="1">
      <alignment horizontal="center"/>
    </xf>
    <xf numFmtId="0" fontId="3" fillId="35" borderId="95" xfId="0" applyFont="1" applyFill="1" applyBorder="1" applyAlignment="1">
      <alignment/>
    </xf>
    <xf numFmtId="0" fontId="3" fillId="35" borderId="96" xfId="0" applyFont="1" applyFill="1" applyBorder="1" applyAlignment="1">
      <alignment horizontal="center"/>
    </xf>
    <xf numFmtId="0" fontId="3" fillId="35" borderId="97" xfId="0" applyFont="1" applyFill="1" applyBorder="1" applyAlignment="1">
      <alignment horizontal="center"/>
    </xf>
    <xf numFmtId="0" fontId="16" fillId="35" borderId="9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6" fillId="0" borderId="98" xfId="0" applyFont="1" applyBorder="1" applyAlignment="1">
      <alignment horizontal="center"/>
    </xf>
    <xf numFmtId="0" fontId="16" fillId="35" borderId="98" xfId="0" applyFont="1" applyFill="1" applyBorder="1" applyAlignment="1">
      <alignment/>
    </xf>
    <xf numFmtId="0" fontId="3" fillId="34" borderId="98" xfId="0" applyFont="1" applyFill="1" applyBorder="1" applyAlignment="1">
      <alignment horizontal="center"/>
    </xf>
    <xf numFmtId="0" fontId="3" fillId="35" borderId="98" xfId="0" applyFont="1" applyFill="1" applyBorder="1" applyAlignment="1">
      <alignment horizontal="center"/>
    </xf>
    <xf numFmtId="0" fontId="16" fillId="0" borderId="99" xfId="0" applyFont="1" applyBorder="1" applyAlignment="1">
      <alignment horizontal="center"/>
    </xf>
    <xf numFmtId="0" fontId="16" fillId="35" borderId="99" xfId="0" applyFont="1" applyFill="1" applyBorder="1" applyAlignment="1">
      <alignment/>
    </xf>
    <xf numFmtId="0" fontId="3" fillId="34" borderId="99" xfId="0" applyFont="1" applyFill="1" applyBorder="1" applyAlignment="1">
      <alignment horizontal="center"/>
    </xf>
    <xf numFmtId="0" fontId="3" fillId="35" borderId="99" xfId="0" applyFont="1" applyFill="1" applyBorder="1" applyAlignment="1">
      <alignment horizontal="center"/>
    </xf>
    <xf numFmtId="0" fontId="16" fillId="0" borderId="100" xfId="0" applyFont="1" applyBorder="1" applyAlignment="1">
      <alignment horizontal="center"/>
    </xf>
    <xf numFmtId="0" fontId="16" fillId="35" borderId="100" xfId="0" applyFont="1" applyFill="1" applyBorder="1" applyAlignment="1">
      <alignment/>
    </xf>
    <xf numFmtId="0" fontId="3" fillId="34" borderId="100" xfId="0" applyFont="1" applyFill="1" applyBorder="1" applyAlignment="1">
      <alignment horizontal="center"/>
    </xf>
    <xf numFmtId="0" fontId="3" fillId="35" borderId="100" xfId="0" applyFont="1" applyFill="1" applyBorder="1" applyAlignment="1">
      <alignment horizontal="center"/>
    </xf>
    <xf numFmtId="0" fontId="16" fillId="0" borderId="101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16" fillId="34" borderId="88" xfId="0" applyFont="1" applyFill="1" applyBorder="1" applyAlignment="1">
      <alignment horizontal="center"/>
    </xf>
    <xf numFmtId="0" fontId="16" fillId="0" borderId="10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6" fillId="34" borderId="30" xfId="0" applyFont="1" applyFill="1" applyBorder="1" applyAlignment="1">
      <alignment horizontal="center"/>
    </xf>
    <xf numFmtId="0" fontId="16" fillId="0" borderId="103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16" fillId="34" borderId="86" xfId="0" applyFont="1" applyFill="1" applyBorder="1" applyAlignment="1">
      <alignment horizontal="center"/>
    </xf>
    <xf numFmtId="0" fontId="22" fillId="36" borderId="104" xfId="0" applyFont="1" applyFill="1" applyBorder="1" applyAlignment="1">
      <alignment horizontal="center"/>
    </xf>
    <xf numFmtId="0" fontId="23" fillId="36" borderId="105" xfId="0" applyFont="1" applyFill="1" applyBorder="1" applyAlignment="1">
      <alignment horizontal="center"/>
    </xf>
    <xf numFmtId="0" fontId="23" fillId="36" borderId="106" xfId="0" applyFont="1" applyFill="1" applyBorder="1" applyAlignment="1">
      <alignment horizontal="center"/>
    </xf>
    <xf numFmtId="0" fontId="23" fillId="36" borderId="107" xfId="0" applyFont="1" applyFill="1" applyBorder="1" applyAlignment="1">
      <alignment horizontal="center"/>
    </xf>
    <xf numFmtId="0" fontId="23" fillId="36" borderId="108" xfId="0" applyFont="1" applyFill="1" applyBorder="1" applyAlignment="1">
      <alignment horizontal="center"/>
    </xf>
    <xf numFmtId="0" fontId="23" fillId="36" borderId="98" xfId="0" applyFont="1" applyFill="1" applyBorder="1" applyAlignment="1">
      <alignment horizontal="center"/>
    </xf>
    <xf numFmtId="0" fontId="23" fillId="36" borderId="99" xfId="0" applyFont="1" applyFill="1" applyBorder="1" applyAlignment="1">
      <alignment horizontal="center"/>
    </xf>
    <xf numFmtId="0" fontId="23" fillId="36" borderId="100" xfId="0" applyFont="1" applyFill="1" applyBorder="1" applyAlignment="1">
      <alignment horizontal="center"/>
    </xf>
    <xf numFmtId="0" fontId="23" fillId="36" borderId="109" xfId="0" applyFont="1" applyFill="1" applyBorder="1" applyAlignment="1">
      <alignment horizontal="center"/>
    </xf>
    <xf numFmtId="0" fontId="23" fillId="36" borderId="1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7" xfId="0" applyFont="1" applyBorder="1" applyAlignment="1">
      <alignment/>
    </xf>
    <xf numFmtId="0" fontId="7" fillId="0" borderId="24" xfId="0" applyFont="1" applyBorder="1" applyAlignment="1">
      <alignment horizontal="centerContinuous"/>
    </xf>
    <xf numFmtId="0" fontId="12" fillId="0" borderId="44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24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111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12" xfId="0" applyFont="1" applyBorder="1" applyAlignment="1">
      <alignment/>
    </xf>
    <xf numFmtId="0" fontId="1" fillId="0" borderId="111" xfId="0" applyFont="1" applyBorder="1" applyAlignment="1">
      <alignment/>
    </xf>
    <xf numFmtId="0" fontId="1" fillId="0" borderId="113" xfId="0" applyFont="1" applyBorder="1" applyAlignment="1">
      <alignment/>
    </xf>
    <xf numFmtId="0" fontId="1" fillId="0" borderId="11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1" fillId="0" borderId="11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21" fontId="1" fillId="0" borderId="3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4" fillId="0" borderId="24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25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25" fillId="0" borderId="24" xfId="0" applyFont="1" applyBorder="1" applyAlignment="1">
      <alignment horizontal="centerContinuous"/>
    </xf>
    <xf numFmtId="0" fontId="26" fillId="0" borderId="24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Continuous"/>
    </xf>
    <xf numFmtId="0" fontId="1" fillId="0" borderId="1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 horizontal="centerContinuous"/>
    </xf>
    <xf numFmtId="0" fontId="4" fillId="0" borderId="49" xfId="0" applyFont="1" applyBorder="1" applyAlignment="1">
      <alignment/>
    </xf>
    <xf numFmtId="172" fontId="1" fillId="0" borderId="45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Continuous"/>
    </xf>
    <xf numFmtId="0" fontId="16" fillId="35" borderId="92" xfId="0" applyFont="1" applyFill="1" applyBorder="1" applyAlignment="1">
      <alignment horizontal="center"/>
    </xf>
    <xf numFmtId="0" fontId="16" fillId="35" borderId="117" xfId="0" applyFont="1" applyFill="1" applyBorder="1" applyAlignment="1">
      <alignment horizontal="center"/>
    </xf>
    <xf numFmtId="0" fontId="16" fillId="33" borderId="92" xfId="0" applyFont="1" applyFill="1" applyBorder="1" applyAlignment="1">
      <alignment horizontal="center"/>
    </xf>
    <xf numFmtId="0" fontId="3" fillId="35" borderId="118" xfId="0" applyFont="1" applyFill="1" applyBorder="1" applyAlignment="1">
      <alignment/>
    </xf>
    <xf numFmtId="0" fontId="16" fillId="35" borderId="118" xfId="0" applyFont="1" applyFill="1" applyBorder="1" applyAlignment="1">
      <alignment horizontal="center"/>
    </xf>
    <xf numFmtId="0" fontId="3" fillId="35" borderId="118" xfId="0" applyFont="1" applyFill="1" applyBorder="1" applyAlignment="1">
      <alignment horizontal="center"/>
    </xf>
    <xf numFmtId="0" fontId="1" fillId="34" borderId="81" xfId="0" applyFont="1" applyFill="1" applyBorder="1" applyAlignment="1">
      <alignment horizontal="center"/>
    </xf>
    <xf numFmtId="0" fontId="27" fillId="34" borderId="81" xfId="0" applyFont="1" applyFill="1" applyBorder="1" applyAlignment="1">
      <alignment horizontal="center"/>
    </xf>
    <xf numFmtId="0" fontId="3" fillId="34" borderId="101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23" fillId="36" borderId="119" xfId="0" applyFont="1" applyFill="1" applyBorder="1" applyAlignment="1">
      <alignment horizontal="center"/>
    </xf>
    <xf numFmtId="0" fontId="3" fillId="34" borderId="102" xfId="0" applyFont="1" applyFill="1" applyBorder="1" applyAlignment="1">
      <alignment horizontal="center"/>
    </xf>
    <xf numFmtId="0" fontId="16" fillId="34" borderId="66" xfId="0" applyFont="1" applyFill="1" applyBorder="1" applyAlignment="1">
      <alignment horizontal="center"/>
    </xf>
    <xf numFmtId="0" fontId="16" fillId="34" borderId="52" xfId="0" applyFont="1" applyFill="1" applyBorder="1" applyAlignment="1">
      <alignment horizontal="center"/>
    </xf>
    <xf numFmtId="0" fontId="3" fillId="34" borderId="120" xfId="0" applyFont="1" applyFill="1" applyBorder="1" applyAlignment="1">
      <alignment horizontal="center"/>
    </xf>
    <xf numFmtId="0" fontId="1" fillId="34" borderId="121" xfId="0" applyFont="1" applyFill="1" applyBorder="1" applyAlignment="1">
      <alignment horizontal="center"/>
    </xf>
    <xf numFmtId="0" fontId="1" fillId="34" borderId="12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8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90" xfId="0" applyFont="1" applyFill="1" applyBorder="1" applyAlignment="1">
      <alignment horizontal="center"/>
    </xf>
    <xf numFmtId="0" fontId="3" fillId="34" borderId="118" xfId="0" applyFont="1" applyFill="1" applyBorder="1" applyAlignment="1">
      <alignment horizontal="center"/>
    </xf>
    <xf numFmtId="0" fontId="16" fillId="34" borderId="9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8" fillId="35" borderId="123" xfId="0" applyFont="1" applyFill="1" applyBorder="1" applyAlignment="1">
      <alignment horizontal="center"/>
    </xf>
    <xf numFmtId="0" fontId="28" fillId="35" borderId="98" xfId="0" applyFont="1" applyFill="1" applyBorder="1" applyAlignment="1">
      <alignment horizontal="center"/>
    </xf>
    <xf numFmtId="0" fontId="28" fillId="35" borderId="124" xfId="0" applyFont="1" applyFill="1" applyBorder="1" applyAlignment="1">
      <alignment horizontal="center"/>
    </xf>
    <xf numFmtId="0" fontId="28" fillId="35" borderId="99" xfId="0" applyFont="1" applyFill="1" applyBorder="1" applyAlignment="1">
      <alignment horizontal="center"/>
    </xf>
    <xf numFmtId="0" fontId="28" fillId="35" borderId="100" xfId="0" applyFont="1" applyFill="1" applyBorder="1" applyAlignment="1">
      <alignment horizontal="center"/>
    </xf>
    <xf numFmtId="0" fontId="15" fillId="0" borderId="0" xfId="0" applyFont="1" applyAlignment="1">
      <alignment/>
    </xf>
    <xf numFmtId="2" fontId="0" fillId="0" borderId="45" xfId="0" applyNumberFormat="1" applyBorder="1" applyAlignment="1">
      <alignment/>
    </xf>
    <xf numFmtId="0" fontId="1" fillId="0" borderId="12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44" xfId="0" applyFont="1" applyBorder="1" applyAlignment="1">
      <alignment horizontal="centerContinuous"/>
    </xf>
    <xf numFmtId="172" fontId="1" fillId="0" borderId="0" xfId="0" applyNumberFormat="1" applyFont="1" applyBorder="1" applyAlignment="1">
      <alignment horizontal="center"/>
    </xf>
    <xf numFmtId="0" fontId="1" fillId="0" borderId="126" xfId="0" applyFont="1" applyBorder="1" applyAlignment="1">
      <alignment horizontal="centerContinuous"/>
    </xf>
    <xf numFmtId="0" fontId="1" fillId="0" borderId="115" xfId="0" applyFont="1" applyBorder="1" applyAlignment="1">
      <alignment horizontal="center"/>
    </xf>
    <xf numFmtId="0" fontId="1" fillId="0" borderId="115" xfId="0" applyFont="1" applyBorder="1" applyAlignment="1">
      <alignment horizontal="centerContinuous"/>
    </xf>
    <xf numFmtId="0" fontId="4" fillId="35" borderId="121" xfId="0" applyFont="1" applyFill="1" applyBorder="1" applyAlignment="1">
      <alignment horizontal="center"/>
    </xf>
    <xf numFmtId="0" fontId="4" fillId="35" borderId="122" xfId="0" applyFont="1" applyFill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3" fillId="0" borderId="128" xfId="0" applyFont="1" applyBorder="1" applyAlignment="1">
      <alignment/>
    </xf>
    <xf numFmtId="0" fontId="3" fillId="0" borderId="128" xfId="0" applyFont="1" applyBorder="1" applyAlignment="1">
      <alignment horizontal="center"/>
    </xf>
    <xf numFmtId="0" fontId="3" fillId="0" borderId="129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5" borderId="75" xfId="0" applyFont="1" applyFill="1" applyBorder="1" applyAlignment="1">
      <alignment/>
    </xf>
    <xf numFmtId="0" fontId="14" fillId="35" borderId="76" xfId="0" applyFont="1" applyFill="1" applyBorder="1" applyAlignment="1">
      <alignment/>
    </xf>
    <xf numFmtId="0" fontId="14" fillId="35" borderId="77" xfId="0" applyFont="1" applyFill="1" applyBorder="1" applyAlignment="1">
      <alignment/>
    </xf>
    <xf numFmtId="0" fontId="4" fillId="35" borderId="95" xfId="0" applyFont="1" applyFill="1" applyBorder="1" applyAlignment="1">
      <alignment horizontal="center"/>
    </xf>
    <xf numFmtId="0" fontId="14" fillId="35" borderId="118" xfId="0" applyFont="1" applyFill="1" applyBorder="1" applyAlignment="1">
      <alignment horizontal="center"/>
    </xf>
    <xf numFmtId="0" fontId="4" fillId="35" borderId="118" xfId="0" applyFont="1" applyFill="1" applyBorder="1" applyAlignment="1">
      <alignment horizontal="center"/>
    </xf>
    <xf numFmtId="0" fontId="3" fillId="0" borderId="131" xfId="0" applyFont="1" applyBorder="1" applyAlignment="1">
      <alignment/>
    </xf>
    <xf numFmtId="0" fontId="16" fillId="34" borderId="75" xfId="0" applyFont="1" applyFill="1" applyBorder="1" applyAlignment="1">
      <alignment horizontal="center"/>
    </xf>
    <xf numFmtId="0" fontId="16" fillId="34" borderId="76" xfId="0" applyFont="1" applyFill="1" applyBorder="1" applyAlignment="1">
      <alignment horizontal="center"/>
    </xf>
    <xf numFmtId="0" fontId="16" fillId="34" borderId="77" xfId="0" applyFont="1" applyFill="1" applyBorder="1" applyAlignment="1">
      <alignment horizontal="center"/>
    </xf>
    <xf numFmtId="0" fontId="29" fillId="35" borderId="133" xfId="0" applyFont="1" applyFill="1" applyBorder="1" applyAlignment="1">
      <alignment horizontal="center"/>
    </xf>
    <xf numFmtId="0" fontId="29" fillId="35" borderId="121" xfId="0" applyFont="1" applyFill="1" applyBorder="1" applyAlignment="1">
      <alignment horizontal="center"/>
    </xf>
    <xf numFmtId="0" fontId="3" fillId="0" borderId="134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136" xfId="0" applyFont="1" applyBorder="1" applyAlignment="1">
      <alignment horizontal="center"/>
    </xf>
    <xf numFmtId="0" fontId="3" fillId="0" borderId="131" xfId="0" applyFont="1" applyFill="1" applyBorder="1" applyAlignment="1">
      <alignment horizontal="center"/>
    </xf>
    <xf numFmtId="0" fontId="16" fillId="35" borderId="137" xfId="0" applyFont="1" applyFill="1" applyBorder="1" applyAlignment="1">
      <alignment horizontal="center"/>
    </xf>
    <xf numFmtId="0" fontId="16" fillId="35" borderId="1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8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55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53" xfId="0" applyBorder="1" applyAlignment="1">
      <alignment horizontal="center"/>
    </xf>
    <xf numFmtId="16" fontId="0" fillId="0" borderId="53" xfId="0" applyNumberFormat="1" applyBorder="1" applyAlignment="1">
      <alignment horizontal="center"/>
    </xf>
    <xf numFmtId="0" fontId="0" fillId="0" borderId="56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60" xfId="0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3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5.00390625" style="201" customWidth="1"/>
    <col min="2" max="2" width="12.28125" style="217" customWidth="1"/>
    <col min="3" max="3" width="14.00390625" style="217" customWidth="1"/>
    <col min="4" max="4" width="9.140625" style="209" customWidth="1"/>
    <col min="5" max="5" width="15.421875" style="209" customWidth="1"/>
    <col min="6" max="6" width="8.7109375" style="201" customWidth="1"/>
    <col min="7" max="11" width="6.7109375" style="209" customWidth="1"/>
    <col min="12" max="12" width="6.7109375" style="208" customWidth="1"/>
    <col min="13" max="13" width="6.7109375" style="209" customWidth="1"/>
    <col min="14" max="14" width="8.28125" style="201" customWidth="1"/>
    <col min="15" max="16384" width="9.140625" style="198" customWidth="1"/>
  </cols>
  <sheetData>
    <row r="1" spans="1:14" ht="20.25">
      <c r="A1" s="458" t="s">
        <v>86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4" ht="20.25">
      <c r="A2" s="197"/>
      <c r="B2" s="274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9.75" customHeight="1" thickBot="1">
      <c r="A3" s="199"/>
      <c r="B3" s="198"/>
      <c r="C3" s="200"/>
      <c r="D3" s="199"/>
      <c r="E3" s="199"/>
      <c r="F3" s="199"/>
      <c r="G3" s="200"/>
      <c r="H3" s="200"/>
      <c r="I3" s="200"/>
      <c r="J3" s="200"/>
      <c r="K3" s="200"/>
      <c r="L3" s="200"/>
      <c r="M3" s="200"/>
      <c r="N3" s="313" t="s">
        <v>153</v>
      </c>
    </row>
    <row r="4" spans="1:14" ht="17.25" thickBot="1" thickTop="1">
      <c r="A4" s="275" t="s">
        <v>116</v>
      </c>
      <c r="B4" s="277"/>
      <c r="C4" s="280" t="s">
        <v>1</v>
      </c>
      <c r="D4" s="278"/>
      <c r="E4" s="279"/>
      <c r="F4" s="276" t="s">
        <v>2</v>
      </c>
      <c r="G4" s="237" t="s">
        <v>3</v>
      </c>
      <c r="H4" s="237" t="s">
        <v>4</v>
      </c>
      <c r="I4" s="237" t="s">
        <v>7</v>
      </c>
      <c r="J4" s="237" t="s">
        <v>5</v>
      </c>
      <c r="K4" s="237" t="s">
        <v>6</v>
      </c>
      <c r="L4" s="237" t="s">
        <v>3</v>
      </c>
      <c r="M4" s="252" t="s">
        <v>8</v>
      </c>
      <c r="N4" s="303" t="s">
        <v>9</v>
      </c>
    </row>
    <row r="5" spans="1:14" ht="16.5" thickTop="1">
      <c r="A5" s="227">
        <v>1</v>
      </c>
      <c r="B5" s="238" t="s">
        <v>10</v>
      </c>
      <c r="C5" s="238" t="s">
        <v>11</v>
      </c>
      <c r="D5" s="239" t="s">
        <v>12</v>
      </c>
      <c r="E5" s="240" t="s">
        <v>13</v>
      </c>
      <c r="F5" s="227" t="s">
        <v>14</v>
      </c>
      <c r="G5" s="373">
        <v>20</v>
      </c>
      <c r="H5" s="261">
        <v>20</v>
      </c>
      <c r="I5" s="260">
        <v>15</v>
      </c>
      <c r="J5" s="261">
        <v>20</v>
      </c>
      <c r="K5" s="260">
        <v>20</v>
      </c>
      <c r="L5" s="374">
        <v>20</v>
      </c>
      <c r="M5" s="377">
        <f aca="true" t="shared" si="0" ref="M5:M29">SUM(G5:L5)</f>
        <v>115</v>
      </c>
      <c r="N5" s="375">
        <v>100</v>
      </c>
    </row>
    <row r="6" spans="1:25" s="205" customFormat="1" ht="15.75">
      <c r="A6" s="367">
        <v>2</v>
      </c>
      <c r="B6" s="266" t="s">
        <v>29</v>
      </c>
      <c r="C6" s="266" t="s">
        <v>30</v>
      </c>
      <c r="D6" s="267" t="s">
        <v>18</v>
      </c>
      <c r="E6" s="365" t="s">
        <v>19</v>
      </c>
      <c r="F6" s="228" t="s">
        <v>14</v>
      </c>
      <c r="G6" s="376">
        <v>17</v>
      </c>
      <c r="H6" s="206">
        <v>15</v>
      </c>
      <c r="I6" s="218">
        <v>17</v>
      </c>
      <c r="J6" s="206">
        <v>13</v>
      </c>
      <c r="K6" s="218">
        <v>15</v>
      </c>
      <c r="L6" s="207">
        <v>15</v>
      </c>
      <c r="M6" s="378">
        <f t="shared" si="0"/>
        <v>92</v>
      </c>
      <c r="N6" s="306">
        <v>79</v>
      </c>
      <c r="O6" s="202"/>
      <c r="P6" s="202"/>
      <c r="Q6" s="202"/>
      <c r="R6" s="203"/>
      <c r="S6" s="203"/>
      <c r="T6" s="203"/>
      <c r="U6" s="203"/>
      <c r="V6" s="203"/>
      <c r="W6" s="203"/>
      <c r="X6" s="203"/>
      <c r="Y6" s="204"/>
    </row>
    <row r="7" spans="1:25" s="205" customFormat="1" ht="15.75">
      <c r="A7" s="231">
        <v>3</v>
      </c>
      <c r="B7" s="241" t="s">
        <v>141</v>
      </c>
      <c r="C7" s="241" t="s">
        <v>142</v>
      </c>
      <c r="D7" s="242" t="s">
        <v>18</v>
      </c>
      <c r="E7" s="243" t="s">
        <v>143</v>
      </c>
      <c r="F7" s="228" t="s">
        <v>14</v>
      </c>
      <c r="G7" s="233"/>
      <c r="H7" s="206"/>
      <c r="I7" s="218">
        <v>20</v>
      </c>
      <c r="J7" s="206">
        <v>15</v>
      </c>
      <c r="K7" s="218">
        <v>17</v>
      </c>
      <c r="L7" s="207">
        <v>17</v>
      </c>
      <c r="M7" s="219">
        <f t="shared" si="0"/>
        <v>69</v>
      </c>
      <c r="N7" s="305">
        <v>69</v>
      </c>
      <c r="O7" s="202"/>
      <c r="P7" s="202"/>
      <c r="Q7" s="202"/>
      <c r="R7" s="203"/>
      <c r="S7" s="203"/>
      <c r="T7" s="203"/>
      <c r="U7" s="203"/>
      <c r="V7" s="203"/>
      <c r="W7" s="203"/>
      <c r="X7" s="203"/>
      <c r="Y7" s="204"/>
    </row>
    <row r="8" spans="1:25" s="205" customFormat="1" ht="15.75">
      <c r="A8" s="231">
        <v>4</v>
      </c>
      <c r="B8" s="241" t="s">
        <v>16</v>
      </c>
      <c r="C8" s="241" t="s">
        <v>17</v>
      </c>
      <c r="D8" s="242" t="s">
        <v>18</v>
      </c>
      <c r="E8" s="243" t="s">
        <v>19</v>
      </c>
      <c r="F8" s="228" t="s">
        <v>14</v>
      </c>
      <c r="G8" s="233">
        <v>15</v>
      </c>
      <c r="H8" s="206">
        <v>13</v>
      </c>
      <c r="I8" s="218">
        <v>11</v>
      </c>
      <c r="J8" s="206">
        <v>11</v>
      </c>
      <c r="K8" s="218">
        <v>13</v>
      </c>
      <c r="L8" s="207">
        <v>10</v>
      </c>
      <c r="M8" s="219">
        <f t="shared" si="0"/>
        <v>73</v>
      </c>
      <c r="N8" s="305">
        <v>63</v>
      </c>
      <c r="O8" s="202"/>
      <c r="P8" s="202"/>
      <c r="Q8" s="202"/>
      <c r="R8" s="203"/>
      <c r="S8" s="203"/>
      <c r="T8" s="203"/>
      <c r="U8" s="203"/>
      <c r="V8" s="203"/>
      <c r="W8" s="203"/>
      <c r="X8" s="203"/>
      <c r="Y8" s="204"/>
    </row>
    <row r="9" spans="1:25" s="205" customFormat="1" ht="15.75">
      <c r="A9" s="231">
        <v>5</v>
      </c>
      <c r="B9" s="241" t="s">
        <v>140</v>
      </c>
      <c r="C9" s="241" t="s">
        <v>23</v>
      </c>
      <c r="D9" s="242" t="s">
        <v>12</v>
      </c>
      <c r="E9" s="243" t="s">
        <v>13</v>
      </c>
      <c r="F9" s="228" t="s">
        <v>14</v>
      </c>
      <c r="G9" s="233">
        <v>13</v>
      </c>
      <c r="H9" s="206">
        <v>11</v>
      </c>
      <c r="I9" s="218">
        <v>10</v>
      </c>
      <c r="J9" s="206">
        <v>9</v>
      </c>
      <c r="K9" s="218">
        <v>11</v>
      </c>
      <c r="L9" s="207">
        <v>13</v>
      </c>
      <c r="M9" s="219">
        <f t="shared" si="0"/>
        <v>67</v>
      </c>
      <c r="N9" s="305">
        <v>58</v>
      </c>
      <c r="O9" s="202"/>
      <c r="P9" s="202"/>
      <c r="Q9" s="202"/>
      <c r="R9" s="203"/>
      <c r="S9" s="203"/>
      <c r="T9" s="203"/>
      <c r="U9" s="203"/>
      <c r="V9" s="203"/>
      <c r="W9" s="203"/>
      <c r="X9" s="203"/>
      <c r="Y9" s="204"/>
    </row>
    <row r="10" spans="1:25" s="205" customFormat="1" ht="15.75">
      <c r="A10" s="231">
        <v>6</v>
      </c>
      <c r="B10" s="241" t="s">
        <v>25</v>
      </c>
      <c r="C10" s="241" t="s">
        <v>15</v>
      </c>
      <c r="D10" s="242" t="s">
        <v>12</v>
      </c>
      <c r="E10" s="243" t="s">
        <v>13</v>
      </c>
      <c r="F10" s="228" t="s">
        <v>14</v>
      </c>
      <c r="G10" s="233"/>
      <c r="H10" s="206">
        <v>17</v>
      </c>
      <c r="I10" s="218">
        <v>13</v>
      </c>
      <c r="J10" s="206">
        <v>17</v>
      </c>
      <c r="K10" s="218" t="s">
        <v>129</v>
      </c>
      <c r="L10" s="207"/>
      <c r="M10" s="219">
        <f t="shared" si="0"/>
        <v>47</v>
      </c>
      <c r="N10" s="305">
        <v>47</v>
      </c>
      <c r="O10" s="202"/>
      <c r="P10" s="202"/>
      <c r="Q10" s="202"/>
      <c r="R10" s="203"/>
      <c r="S10" s="203"/>
      <c r="T10" s="203"/>
      <c r="U10" s="203"/>
      <c r="V10" s="203"/>
      <c r="W10" s="203"/>
      <c r="X10" s="203"/>
      <c r="Y10" s="204"/>
    </row>
    <row r="11" spans="1:25" s="205" customFormat="1" ht="15.75">
      <c r="A11" s="231">
        <v>7</v>
      </c>
      <c r="B11" s="241" t="s">
        <v>141</v>
      </c>
      <c r="C11" s="241" t="s">
        <v>26</v>
      </c>
      <c r="D11" s="242" t="s">
        <v>12</v>
      </c>
      <c r="E11" s="243" t="s">
        <v>22</v>
      </c>
      <c r="F11" s="228" t="s">
        <v>24</v>
      </c>
      <c r="G11" s="233">
        <v>10</v>
      </c>
      <c r="H11" s="206">
        <v>10</v>
      </c>
      <c r="I11" s="218">
        <v>9</v>
      </c>
      <c r="J11" s="206">
        <v>8</v>
      </c>
      <c r="K11" s="218">
        <v>9</v>
      </c>
      <c r="L11" s="207">
        <v>8</v>
      </c>
      <c r="M11" s="219">
        <f t="shared" si="0"/>
        <v>54</v>
      </c>
      <c r="N11" s="305">
        <v>46</v>
      </c>
      <c r="O11" s="202"/>
      <c r="P11" s="202"/>
      <c r="Q11" s="202"/>
      <c r="R11" s="203"/>
      <c r="S11" s="203"/>
      <c r="T11" s="203"/>
      <c r="U11" s="203"/>
      <c r="V11" s="203"/>
      <c r="W11" s="203"/>
      <c r="X11" s="203"/>
      <c r="Y11" s="204"/>
    </row>
    <row r="12" spans="1:25" s="205" customFormat="1" ht="15.75">
      <c r="A12" s="231">
        <v>8</v>
      </c>
      <c r="B12" s="241" t="s">
        <v>35</v>
      </c>
      <c r="C12" s="241" t="s">
        <v>28</v>
      </c>
      <c r="D12" s="242" t="s">
        <v>12</v>
      </c>
      <c r="E12" s="243" t="s">
        <v>22</v>
      </c>
      <c r="F12" s="228" t="s">
        <v>24</v>
      </c>
      <c r="G12" s="233">
        <v>11</v>
      </c>
      <c r="H12" s="206">
        <v>7</v>
      </c>
      <c r="I12" s="218">
        <v>7</v>
      </c>
      <c r="J12" s="206">
        <v>6</v>
      </c>
      <c r="K12" s="218">
        <v>7</v>
      </c>
      <c r="L12" s="207">
        <v>9</v>
      </c>
      <c r="M12" s="219">
        <f t="shared" si="0"/>
        <v>47</v>
      </c>
      <c r="N12" s="305">
        <v>41</v>
      </c>
      <c r="O12" s="202"/>
      <c r="P12" s="202"/>
      <c r="Q12" s="202"/>
      <c r="R12" s="203"/>
      <c r="S12" s="203"/>
      <c r="T12" s="203"/>
      <c r="U12" s="203"/>
      <c r="V12" s="203"/>
      <c r="W12" s="203"/>
      <c r="X12" s="203"/>
      <c r="Y12" s="204"/>
    </row>
    <row r="13" spans="1:25" s="205" customFormat="1" ht="15.75">
      <c r="A13" s="231">
        <v>9</v>
      </c>
      <c r="B13" s="241" t="s">
        <v>27</v>
      </c>
      <c r="C13" s="241" t="s">
        <v>36</v>
      </c>
      <c r="D13" s="242" t="s">
        <v>12</v>
      </c>
      <c r="E13" s="243" t="s">
        <v>22</v>
      </c>
      <c r="F13" s="228" t="s">
        <v>24</v>
      </c>
      <c r="G13" s="233">
        <v>9</v>
      </c>
      <c r="H13" s="206">
        <v>8</v>
      </c>
      <c r="I13" s="218">
        <v>6</v>
      </c>
      <c r="J13" s="206">
        <v>7</v>
      </c>
      <c r="K13" s="218">
        <v>10</v>
      </c>
      <c r="L13" s="207">
        <v>7</v>
      </c>
      <c r="M13" s="219">
        <f t="shared" si="0"/>
        <v>47</v>
      </c>
      <c r="N13" s="305">
        <v>41</v>
      </c>
      <c r="O13" s="202"/>
      <c r="P13" s="202"/>
      <c r="Q13" s="202"/>
      <c r="R13" s="203"/>
      <c r="S13" s="203"/>
      <c r="T13" s="203"/>
      <c r="U13" s="203"/>
      <c r="V13" s="203"/>
      <c r="W13" s="203"/>
      <c r="X13" s="203"/>
      <c r="Y13" s="204"/>
    </row>
    <row r="14" spans="1:25" s="205" customFormat="1" ht="14.25" customHeight="1">
      <c r="A14" s="231">
        <v>10</v>
      </c>
      <c r="B14" s="241" t="s">
        <v>37</v>
      </c>
      <c r="C14" s="241" t="s">
        <v>38</v>
      </c>
      <c r="D14" s="242" t="s">
        <v>12</v>
      </c>
      <c r="E14" s="243" t="s">
        <v>22</v>
      </c>
      <c r="F14" s="228" t="s">
        <v>24</v>
      </c>
      <c r="G14" s="233">
        <v>7</v>
      </c>
      <c r="H14" s="206">
        <v>9</v>
      </c>
      <c r="I14" s="218">
        <v>8</v>
      </c>
      <c r="J14" s="206">
        <v>4</v>
      </c>
      <c r="K14" s="218">
        <v>6</v>
      </c>
      <c r="L14" s="207">
        <v>6</v>
      </c>
      <c r="M14" s="219">
        <f t="shared" si="0"/>
        <v>40</v>
      </c>
      <c r="N14" s="305">
        <v>36</v>
      </c>
      <c r="O14" s="202"/>
      <c r="P14" s="202"/>
      <c r="Q14" s="202"/>
      <c r="R14" s="203"/>
      <c r="S14" s="203"/>
      <c r="T14" s="203"/>
      <c r="U14" s="203"/>
      <c r="V14" s="203"/>
      <c r="W14" s="203"/>
      <c r="X14" s="203"/>
      <c r="Y14" s="204"/>
    </row>
    <row r="15" spans="1:25" s="205" customFormat="1" ht="15.75" customHeight="1">
      <c r="A15" s="231">
        <v>11</v>
      </c>
      <c r="B15" s="241" t="s">
        <v>45</v>
      </c>
      <c r="C15" s="241" t="s">
        <v>46</v>
      </c>
      <c r="D15" s="242" t="s">
        <v>18</v>
      </c>
      <c r="E15" s="243" t="s">
        <v>41</v>
      </c>
      <c r="F15" s="228" t="s">
        <v>24</v>
      </c>
      <c r="G15" s="233">
        <v>8</v>
      </c>
      <c r="H15" s="206"/>
      <c r="I15" s="218">
        <v>5</v>
      </c>
      <c r="J15" s="206">
        <v>5</v>
      </c>
      <c r="K15" s="218">
        <v>8</v>
      </c>
      <c r="L15" s="207">
        <v>5</v>
      </c>
      <c r="M15" s="219">
        <f t="shared" si="0"/>
        <v>31</v>
      </c>
      <c r="N15" s="305">
        <f>M15</f>
        <v>31</v>
      </c>
      <c r="O15" s="202"/>
      <c r="P15" s="202"/>
      <c r="Q15" s="202"/>
      <c r="R15" s="203"/>
      <c r="S15" s="203"/>
      <c r="T15" s="203"/>
      <c r="U15" s="203"/>
      <c r="V15" s="203"/>
      <c r="W15" s="203"/>
      <c r="X15" s="203"/>
      <c r="Y15" s="204"/>
    </row>
    <row r="16" spans="1:25" s="205" customFormat="1" ht="15.75">
      <c r="A16" s="231">
        <v>12</v>
      </c>
      <c r="B16" s="241" t="s">
        <v>43</v>
      </c>
      <c r="C16" s="241" t="s">
        <v>44</v>
      </c>
      <c r="D16" s="242" t="s">
        <v>12</v>
      </c>
      <c r="E16" s="243" t="s">
        <v>22</v>
      </c>
      <c r="F16" s="228" t="s">
        <v>33</v>
      </c>
      <c r="G16" s="233">
        <v>6</v>
      </c>
      <c r="H16" s="206">
        <v>6</v>
      </c>
      <c r="I16" s="218">
        <v>3</v>
      </c>
      <c r="J16" s="206">
        <v>3</v>
      </c>
      <c r="K16" s="218">
        <v>5</v>
      </c>
      <c r="L16" s="207">
        <v>4</v>
      </c>
      <c r="M16" s="219">
        <f t="shared" si="0"/>
        <v>27</v>
      </c>
      <c r="N16" s="305">
        <v>24</v>
      </c>
      <c r="O16" s="202"/>
      <c r="P16" s="202"/>
      <c r="Q16" s="202"/>
      <c r="R16" s="203"/>
      <c r="S16" s="203"/>
      <c r="T16" s="203"/>
      <c r="U16" s="203"/>
      <c r="V16" s="203"/>
      <c r="W16" s="203"/>
      <c r="X16" s="203"/>
      <c r="Y16" s="204"/>
    </row>
    <row r="17" spans="1:25" s="205" customFormat="1" ht="15.75">
      <c r="A17" s="231">
        <v>13</v>
      </c>
      <c r="B17" s="241" t="s">
        <v>144</v>
      </c>
      <c r="C17" s="241" t="s">
        <v>145</v>
      </c>
      <c r="D17" s="242" t="s">
        <v>12</v>
      </c>
      <c r="E17" s="243" t="s">
        <v>22</v>
      </c>
      <c r="F17" s="228" t="s">
        <v>14</v>
      </c>
      <c r="G17" s="233"/>
      <c r="H17" s="206"/>
      <c r="I17" s="218"/>
      <c r="J17" s="206">
        <v>10</v>
      </c>
      <c r="K17" s="218"/>
      <c r="L17" s="207">
        <v>11</v>
      </c>
      <c r="M17" s="219">
        <f t="shared" si="0"/>
        <v>21</v>
      </c>
      <c r="N17" s="305">
        <v>21</v>
      </c>
      <c r="O17" s="202"/>
      <c r="P17" s="202"/>
      <c r="Q17" s="202"/>
      <c r="R17" s="203"/>
      <c r="S17" s="203"/>
      <c r="T17" s="203"/>
      <c r="U17" s="203"/>
      <c r="V17" s="203"/>
      <c r="W17" s="203"/>
      <c r="X17" s="203"/>
      <c r="Y17" s="204"/>
    </row>
    <row r="18" spans="1:25" s="205" customFormat="1" ht="16.5" customHeight="1">
      <c r="A18" s="231">
        <v>14</v>
      </c>
      <c r="B18" s="241" t="s">
        <v>34</v>
      </c>
      <c r="C18" s="241" t="s">
        <v>39</v>
      </c>
      <c r="D18" s="242" t="s">
        <v>18</v>
      </c>
      <c r="E18" s="243" t="s">
        <v>13</v>
      </c>
      <c r="F18" s="228" t="s">
        <v>33</v>
      </c>
      <c r="G18" s="233">
        <v>5</v>
      </c>
      <c r="H18" s="206">
        <v>5</v>
      </c>
      <c r="I18" s="218">
        <v>4</v>
      </c>
      <c r="J18" s="206">
        <v>2</v>
      </c>
      <c r="K18" s="218">
        <v>4</v>
      </c>
      <c r="L18" s="207">
        <v>3</v>
      </c>
      <c r="M18" s="219">
        <f t="shared" si="0"/>
        <v>23</v>
      </c>
      <c r="N18" s="305">
        <v>21</v>
      </c>
      <c r="O18" s="202"/>
      <c r="P18" s="202"/>
      <c r="Q18" s="202"/>
      <c r="R18" s="203"/>
      <c r="S18" s="203"/>
      <c r="T18" s="203"/>
      <c r="U18" s="203"/>
      <c r="V18" s="203"/>
      <c r="W18" s="203"/>
      <c r="X18" s="203"/>
      <c r="Y18" s="204"/>
    </row>
    <row r="19" spans="1:25" s="205" customFormat="1" ht="15.75">
      <c r="A19" s="231">
        <v>15</v>
      </c>
      <c r="B19" s="241" t="s">
        <v>49</v>
      </c>
      <c r="C19" s="241" t="s">
        <v>50</v>
      </c>
      <c r="D19" s="242" t="s">
        <v>18</v>
      </c>
      <c r="E19" s="243" t="s">
        <v>13</v>
      </c>
      <c r="F19" s="228" t="s">
        <v>33</v>
      </c>
      <c r="G19" s="233">
        <v>4</v>
      </c>
      <c r="H19" s="206">
        <v>4</v>
      </c>
      <c r="I19" s="218">
        <v>2</v>
      </c>
      <c r="J19" s="206">
        <v>1</v>
      </c>
      <c r="K19" s="218">
        <v>3</v>
      </c>
      <c r="L19" s="207"/>
      <c r="M19" s="219">
        <f t="shared" si="0"/>
        <v>14</v>
      </c>
      <c r="N19" s="305">
        <v>14</v>
      </c>
      <c r="O19" s="202"/>
      <c r="P19" s="202"/>
      <c r="Q19" s="202"/>
      <c r="R19" s="203"/>
      <c r="S19" s="203"/>
      <c r="T19" s="203"/>
      <c r="U19" s="203"/>
      <c r="V19" s="203"/>
      <c r="W19" s="203"/>
      <c r="X19" s="203"/>
      <c r="Y19" s="204"/>
    </row>
    <row r="20" spans="1:25" s="205" customFormat="1" ht="15.75">
      <c r="A20" s="231">
        <v>16</v>
      </c>
      <c r="B20" s="241" t="s">
        <v>57</v>
      </c>
      <c r="C20" s="241" t="s">
        <v>36</v>
      </c>
      <c r="D20" s="242" t="s">
        <v>12</v>
      </c>
      <c r="E20" s="243" t="s">
        <v>22</v>
      </c>
      <c r="F20" s="228" t="s">
        <v>33</v>
      </c>
      <c r="G20" s="233">
        <v>3</v>
      </c>
      <c r="H20" s="206">
        <v>3</v>
      </c>
      <c r="I20" s="218">
        <v>1</v>
      </c>
      <c r="J20" s="206">
        <v>0</v>
      </c>
      <c r="K20" s="218">
        <v>2</v>
      </c>
      <c r="L20" s="207">
        <v>1</v>
      </c>
      <c r="M20" s="219">
        <f t="shared" si="0"/>
        <v>10</v>
      </c>
      <c r="N20" s="305">
        <f>M20</f>
        <v>10</v>
      </c>
      <c r="O20" s="202"/>
      <c r="P20" s="202"/>
      <c r="Q20" s="202"/>
      <c r="R20" s="203"/>
      <c r="S20" s="203"/>
      <c r="T20" s="203"/>
      <c r="U20" s="203"/>
      <c r="V20" s="203"/>
      <c r="W20" s="203"/>
      <c r="X20" s="203"/>
      <c r="Y20" s="204"/>
    </row>
    <row r="21" spans="1:25" s="205" customFormat="1" ht="15.75">
      <c r="A21" s="231">
        <v>17</v>
      </c>
      <c r="B21" s="241" t="s">
        <v>141</v>
      </c>
      <c r="C21" s="241" t="s">
        <v>146</v>
      </c>
      <c r="D21" s="242" t="s">
        <v>18</v>
      </c>
      <c r="E21" s="243" t="s">
        <v>19</v>
      </c>
      <c r="F21" s="228" t="s">
        <v>33</v>
      </c>
      <c r="G21" s="233"/>
      <c r="H21" s="206">
        <v>2</v>
      </c>
      <c r="I21" s="218">
        <v>0</v>
      </c>
      <c r="J21" s="206">
        <v>0</v>
      </c>
      <c r="K21" s="218">
        <v>1</v>
      </c>
      <c r="L21" s="207">
        <v>2</v>
      </c>
      <c r="M21" s="219">
        <f t="shared" si="0"/>
        <v>5</v>
      </c>
      <c r="N21" s="305">
        <v>5</v>
      </c>
      <c r="O21" s="202"/>
      <c r="P21" s="202"/>
      <c r="Q21" s="202"/>
      <c r="R21" s="203"/>
      <c r="S21" s="203"/>
      <c r="T21" s="203"/>
      <c r="U21" s="203"/>
      <c r="V21" s="203"/>
      <c r="W21" s="203"/>
      <c r="X21" s="203"/>
      <c r="Y21" s="204"/>
    </row>
    <row r="22" spans="1:25" s="205" customFormat="1" ht="15.75">
      <c r="A22" s="231">
        <v>18</v>
      </c>
      <c r="B22" s="241" t="s">
        <v>55</v>
      </c>
      <c r="C22" s="241" t="s">
        <v>56</v>
      </c>
      <c r="D22" s="242" t="s">
        <v>18</v>
      </c>
      <c r="E22" s="243" t="s">
        <v>19</v>
      </c>
      <c r="F22" s="228" t="s">
        <v>54</v>
      </c>
      <c r="G22" s="233">
        <v>2</v>
      </c>
      <c r="H22" s="206">
        <v>1</v>
      </c>
      <c r="I22" s="218">
        <v>0</v>
      </c>
      <c r="J22" s="206">
        <v>0</v>
      </c>
      <c r="K22" s="218">
        <v>0</v>
      </c>
      <c r="L22" s="207">
        <v>0</v>
      </c>
      <c r="M22" s="219">
        <f t="shared" si="0"/>
        <v>3</v>
      </c>
      <c r="N22" s="305">
        <f aca="true" t="shared" si="1" ref="N22:N29">M22</f>
        <v>3</v>
      </c>
      <c r="O22" s="202"/>
      <c r="P22" s="202"/>
      <c r="Q22" s="202"/>
      <c r="R22" s="203"/>
      <c r="S22" s="203"/>
      <c r="T22" s="203"/>
      <c r="U22" s="203"/>
      <c r="V22" s="203"/>
      <c r="W22" s="203"/>
      <c r="X22" s="203"/>
      <c r="Y22" s="204"/>
    </row>
    <row r="23" spans="1:25" s="205" customFormat="1" ht="15.75">
      <c r="A23" s="231">
        <v>19</v>
      </c>
      <c r="B23" s="241" t="s">
        <v>34</v>
      </c>
      <c r="C23" s="241" t="s">
        <v>15</v>
      </c>
      <c r="D23" s="242" t="s">
        <v>12</v>
      </c>
      <c r="E23" s="243" t="s">
        <v>13</v>
      </c>
      <c r="F23" s="228" t="s">
        <v>54</v>
      </c>
      <c r="G23" s="233">
        <v>1</v>
      </c>
      <c r="H23" s="206">
        <v>0</v>
      </c>
      <c r="I23" s="218">
        <v>0</v>
      </c>
      <c r="J23" s="206">
        <v>0</v>
      </c>
      <c r="K23" s="218">
        <v>0</v>
      </c>
      <c r="L23" s="207">
        <v>0</v>
      </c>
      <c r="M23" s="219">
        <f t="shared" si="0"/>
        <v>1</v>
      </c>
      <c r="N23" s="305">
        <f t="shared" si="1"/>
        <v>1</v>
      </c>
      <c r="O23" s="202"/>
      <c r="P23" s="202"/>
      <c r="Q23" s="202"/>
      <c r="R23" s="203"/>
      <c r="S23" s="203"/>
      <c r="T23" s="203"/>
      <c r="U23" s="203"/>
      <c r="V23" s="203"/>
      <c r="W23" s="203"/>
      <c r="X23" s="203"/>
      <c r="Y23" s="204"/>
    </row>
    <row r="24" spans="1:25" s="205" customFormat="1" ht="15.75">
      <c r="A24" s="231">
        <v>20</v>
      </c>
      <c r="B24" s="241" t="s">
        <v>20</v>
      </c>
      <c r="C24" s="241" t="s">
        <v>21</v>
      </c>
      <c r="D24" s="242" t="s">
        <v>18</v>
      </c>
      <c r="E24" s="243" t="s">
        <v>19</v>
      </c>
      <c r="F24" s="228" t="s">
        <v>14</v>
      </c>
      <c r="G24" s="234" t="s">
        <v>138</v>
      </c>
      <c r="H24" s="206"/>
      <c r="I24" s="218"/>
      <c r="J24" s="206"/>
      <c r="K24" s="218"/>
      <c r="L24" s="207"/>
      <c r="M24" s="219">
        <f t="shared" si="0"/>
        <v>0</v>
      </c>
      <c r="N24" s="305">
        <f t="shared" si="1"/>
        <v>0</v>
      </c>
      <c r="O24" s="202"/>
      <c r="P24" s="202"/>
      <c r="Q24" s="202"/>
      <c r="R24" s="203"/>
      <c r="S24" s="203"/>
      <c r="T24" s="203"/>
      <c r="U24" s="203"/>
      <c r="V24" s="203"/>
      <c r="W24" s="203"/>
      <c r="X24" s="203"/>
      <c r="Y24" s="204"/>
    </row>
    <row r="25" spans="1:25" s="205" customFormat="1" ht="15.75">
      <c r="A25" s="231">
        <v>21</v>
      </c>
      <c r="B25" s="241" t="s">
        <v>31</v>
      </c>
      <c r="C25" s="241" t="s">
        <v>32</v>
      </c>
      <c r="D25" s="242" t="s">
        <v>12</v>
      </c>
      <c r="E25" s="243" t="s">
        <v>22</v>
      </c>
      <c r="F25" s="228" t="s">
        <v>24</v>
      </c>
      <c r="G25" s="233" t="s">
        <v>139</v>
      </c>
      <c r="H25" s="206"/>
      <c r="I25" s="218"/>
      <c r="J25" s="206"/>
      <c r="K25" s="218"/>
      <c r="L25" s="207"/>
      <c r="M25" s="219">
        <f t="shared" si="0"/>
        <v>0</v>
      </c>
      <c r="N25" s="305">
        <f t="shared" si="1"/>
        <v>0</v>
      </c>
      <c r="O25" s="202"/>
      <c r="P25" s="202"/>
      <c r="Q25" s="202"/>
      <c r="R25" s="203"/>
      <c r="S25" s="203"/>
      <c r="T25" s="203"/>
      <c r="U25" s="203"/>
      <c r="V25" s="203"/>
      <c r="W25" s="203"/>
      <c r="X25" s="203"/>
      <c r="Y25" s="204"/>
    </row>
    <row r="26" spans="1:25" s="205" customFormat="1" ht="15.75">
      <c r="A26" s="231">
        <v>22</v>
      </c>
      <c r="B26" s="241" t="s">
        <v>20</v>
      </c>
      <c r="C26" s="241" t="s">
        <v>48</v>
      </c>
      <c r="D26" s="242" t="s">
        <v>18</v>
      </c>
      <c r="E26" s="243" t="s">
        <v>19</v>
      </c>
      <c r="F26" s="228" t="s">
        <v>33</v>
      </c>
      <c r="G26" s="233" t="s">
        <v>139</v>
      </c>
      <c r="H26" s="206"/>
      <c r="I26" s="218"/>
      <c r="J26" s="206"/>
      <c r="K26" s="218"/>
      <c r="L26" s="207"/>
      <c r="M26" s="219">
        <f t="shared" si="0"/>
        <v>0</v>
      </c>
      <c r="N26" s="305">
        <f t="shared" si="1"/>
        <v>0</v>
      </c>
      <c r="O26" s="202"/>
      <c r="P26" s="202"/>
      <c r="Q26" s="202"/>
      <c r="R26" s="203"/>
      <c r="S26" s="203"/>
      <c r="T26" s="203"/>
      <c r="U26" s="203"/>
      <c r="V26" s="203"/>
      <c r="W26" s="203"/>
      <c r="X26" s="203"/>
      <c r="Y26" s="204"/>
    </row>
    <row r="27" spans="1:25" s="205" customFormat="1" ht="15.75">
      <c r="A27" s="231">
        <v>23</v>
      </c>
      <c r="B27" s="241" t="s">
        <v>62</v>
      </c>
      <c r="C27" s="241" t="s">
        <v>46</v>
      </c>
      <c r="D27" s="242" t="s">
        <v>40</v>
      </c>
      <c r="E27" s="243" t="s">
        <v>41</v>
      </c>
      <c r="F27" s="228" t="s">
        <v>54</v>
      </c>
      <c r="G27" s="233">
        <v>0</v>
      </c>
      <c r="H27" s="206"/>
      <c r="I27" s="218">
        <v>0</v>
      </c>
      <c r="J27" s="206">
        <v>0</v>
      </c>
      <c r="K27" s="218">
        <v>0</v>
      </c>
      <c r="L27" s="207">
        <v>0</v>
      </c>
      <c r="M27" s="219">
        <f t="shared" si="0"/>
        <v>0</v>
      </c>
      <c r="N27" s="305">
        <f t="shared" si="1"/>
        <v>0</v>
      </c>
      <c r="O27" s="202"/>
      <c r="P27" s="202"/>
      <c r="Q27" s="202"/>
      <c r="R27" s="203"/>
      <c r="S27" s="203"/>
      <c r="T27" s="203"/>
      <c r="U27" s="203"/>
      <c r="V27" s="203"/>
      <c r="W27" s="203"/>
      <c r="X27" s="203"/>
      <c r="Y27" s="204"/>
    </row>
    <row r="28" spans="1:25" s="205" customFormat="1" ht="15.75">
      <c r="A28" s="231">
        <v>24</v>
      </c>
      <c r="B28" s="241" t="s">
        <v>118</v>
      </c>
      <c r="C28" s="241" t="s">
        <v>61</v>
      </c>
      <c r="D28" s="242" t="s">
        <v>18</v>
      </c>
      <c r="E28" s="243" t="s">
        <v>19</v>
      </c>
      <c r="F28" s="228" t="s">
        <v>54</v>
      </c>
      <c r="G28" s="233">
        <v>0</v>
      </c>
      <c r="H28" s="206">
        <v>0</v>
      </c>
      <c r="I28" s="218">
        <v>0</v>
      </c>
      <c r="J28" s="206">
        <v>0</v>
      </c>
      <c r="K28" s="218">
        <v>0</v>
      </c>
      <c r="L28" s="207">
        <v>0</v>
      </c>
      <c r="M28" s="219">
        <f t="shared" si="0"/>
        <v>0</v>
      </c>
      <c r="N28" s="305">
        <f t="shared" si="1"/>
        <v>0</v>
      </c>
      <c r="O28" s="202"/>
      <c r="P28" s="202"/>
      <c r="Q28" s="202"/>
      <c r="R28" s="203"/>
      <c r="S28" s="203"/>
      <c r="T28" s="203"/>
      <c r="U28" s="203"/>
      <c r="V28" s="203"/>
      <c r="W28" s="203"/>
      <c r="X28" s="203"/>
      <c r="Y28" s="204"/>
    </row>
    <row r="29" spans="1:25" s="205" customFormat="1" ht="16.5" thickBot="1">
      <c r="A29" s="232">
        <v>25</v>
      </c>
      <c r="B29" s="241" t="s">
        <v>58</v>
      </c>
      <c r="C29" s="241" t="s">
        <v>59</v>
      </c>
      <c r="D29" s="242" t="s">
        <v>18</v>
      </c>
      <c r="E29" s="243" t="s">
        <v>19</v>
      </c>
      <c r="F29" s="228" t="s">
        <v>54</v>
      </c>
      <c r="G29" s="233">
        <v>0</v>
      </c>
      <c r="H29" s="206">
        <v>0</v>
      </c>
      <c r="I29" s="218">
        <v>0</v>
      </c>
      <c r="J29" s="206">
        <v>0</v>
      </c>
      <c r="K29" s="218">
        <v>0</v>
      </c>
      <c r="L29" s="207">
        <v>0</v>
      </c>
      <c r="M29" s="219">
        <f t="shared" si="0"/>
        <v>0</v>
      </c>
      <c r="N29" s="305">
        <f t="shared" si="1"/>
        <v>0</v>
      </c>
      <c r="O29" s="202"/>
      <c r="P29" s="202"/>
      <c r="Q29" s="202"/>
      <c r="R29" s="203"/>
      <c r="S29" s="203"/>
      <c r="T29" s="203"/>
      <c r="U29" s="203"/>
      <c r="V29" s="203"/>
      <c r="W29" s="203"/>
      <c r="X29" s="203"/>
      <c r="Y29" s="204"/>
    </row>
    <row r="30" spans="2:19" ht="20.25" thickBot="1" thickTop="1">
      <c r="B30" s="215"/>
      <c r="C30" s="226" t="s">
        <v>51</v>
      </c>
      <c r="P30" s="281"/>
      <c r="Q30" s="281"/>
      <c r="R30" s="281"/>
      <c r="S30" s="281"/>
    </row>
    <row r="31" spans="1:14" s="205" customFormat="1" ht="16.5" thickTop="1">
      <c r="A31" s="230">
        <v>1</v>
      </c>
      <c r="B31" s="238" t="s">
        <v>25</v>
      </c>
      <c r="C31" s="238" t="s">
        <v>26</v>
      </c>
      <c r="D31" s="239" t="s">
        <v>12</v>
      </c>
      <c r="E31" s="247" t="s">
        <v>22</v>
      </c>
      <c r="F31" s="259" t="s">
        <v>24</v>
      </c>
      <c r="G31" s="260">
        <v>17</v>
      </c>
      <c r="H31" s="261">
        <v>20</v>
      </c>
      <c r="I31" s="260">
        <v>20</v>
      </c>
      <c r="J31" s="261">
        <v>20</v>
      </c>
      <c r="K31" s="260">
        <v>17</v>
      </c>
      <c r="L31" s="261">
        <v>17</v>
      </c>
      <c r="M31" s="262">
        <f aca="true" t="shared" si="2" ref="M31:M36">SUM(G31:L31)</f>
        <v>111</v>
      </c>
      <c r="N31" s="304">
        <v>94</v>
      </c>
    </row>
    <row r="32" spans="1:14" s="205" customFormat="1" ht="15.75">
      <c r="A32" s="231">
        <v>2</v>
      </c>
      <c r="B32" s="241" t="s">
        <v>28</v>
      </c>
      <c r="C32" s="241" t="s">
        <v>27</v>
      </c>
      <c r="D32" s="242" t="s">
        <v>12</v>
      </c>
      <c r="E32" s="248" t="s">
        <v>22</v>
      </c>
      <c r="F32" s="235" t="s">
        <v>24</v>
      </c>
      <c r="G32" s="218">
        <v>20</v>
      </c>
      <c r="H32" s="206">
        <v>13</v>
      </c>
      <c r="I32" s="218">
        <v>15</v>
      </c>
      <c r="J32" s="206">
        <v>15</v>
      </c>
      <c r="K32" s="218">
        <v>13</v>
      </c>
      <c r="L32" s="206">
        <v>20</v>
      </c>
      <c r="M32" s="222">
        <f t="shared" si="2"/>
        <v>96</v>
      </c>
      <c r="N32" s="306">
        <v>83</v>
      </c>
    </row>
    <row r="33" spans="1:14" s="205" customFormat="1" ht="15.75">
      <c r="A33" s="231">
        <v>3</v>
      </c>
      <c r="B33" s="241" t="s">
        <v>35</v>
      </c>
      <c r="C33" s="241" t="s">
        <v>36</v>
      </c>
      <c r="D33" s="242" t="s">
        <v>12</v>
      </c>
      <c r="E33" s="248" t="s">
        <v>22</v>
      </c>
      <c r="F33" s="235" t="s">
        <v>24</v>
      </c>
      <c r="G33" s="218">
        <v>15</v>
      </c>
      <c r="H33" s="206">
        <v>15</v>
      </c>
      <c r="I33" s="218">
        <v>13</v>
      </c>
      <c r="J33" s="206">
        <v>17</v>
      </c>
      <c r="K33" s="218">
        <v>20</v>
      </c>
      <c r="L33" s="206">
        <v>15</v>
      </c>
      <c r="M33" s="222">
        <f t="shared" si="2"/>
        <v>95</v>
      </c>
      <c r="N33" s="306">
        <v>82</v>
      </c>
    </row>
    <row r="34" spans="1:14" s="205" customFormat="1" ht="15.75">
      <c r="A34" s="231">
        <v>4</v>
      </c>
      <c r="B34" s="241" t="s">
        <v>37</v>
      </c>
      <c r="C34" s="241" t="s">
        <v>38</v>
      </c>
      <c r="D34" s="242" t="s">
        <v>12</v>
      </c>
      <c r="E34" s="248" t="s">
        <v>22</v>
      </c>
      <c r="F34" s="235" t="s">
        <v>24</v>
      </c>
      <c r="G34" s="218">
        <v>11</v>
      </c>
      <c r="H34" s="206">
        <v>17</v>
      </c>
      <c r="I34" s="218">
        <v>17</v>
      </c>
      <c r="J34" s="206">
        <v>11</v>
      </c>
      <c r="K34" s="218">
        <v>11</v>
      </c>
      <c r="L34" s="206">
        <v>13</v>
      </c>
      <c r="M34" s="222">
        <f t="shared" si="2"/>
        <v>80</v>
      </c>
      <c r="N34" s="306">
        <v>69</v>
      </c>
    </row>
    <row r="35" spans="1:14" s="205" customFormat="1" ht="15.75">
      <c r="A35" s="231">
        <v>5</v>
      </c>
      <c r="B35" s="241" t="s">
        <v>45</v>
      </c>
      <c r="C35" s="241" t="s">
        <v>46</v>
      </c>
      <c r="D35" s="242" t="s">
        <v>40</v>
      </c>
      <c r="E35" s="248" t="s">
        <v>41</v>
      </c>
      <c r="F35" s="235" t="s">
        <v>24</v>
      </c>
      <c r="G35" s="218">
        <v>13</v>
      </c>
      <c r="H35" s="206"/>
      <c r="I35" s="218">
        <v>11</v>
      </c>
      <c r="J35" s="206">
        <v>13</v>
      </c>
      <c r="K35" s="218">
        <v>15</v>
      </c>
      <c r="L35" s="206">
        <v>11</v>
      </c>
      <c r="M35" s="222">
        <f t="shared" si="2"/>
        <v>63</v>
      </c>
      <c r="N35" s="306">
        <f>M35</f>
        <v>63</v>
      </c>
    </row>
    <row r="36" spans="1:14" s="205" customFormat="1" ht="16.5" thickBot="1">
      <c r="A36" s="232">
        <v>6</v>
      </c>
      <c r="B36" s="244" t="s">
        <v>31</v>
      </c>
      <c r="C36" s="244" t="s">
        <v>32</v>
      </c>
      <c r="D36" s="245" t="s">
        <v>12</v>
      </c>
      <c r="E36" s="249" t="s">
        <v>22</v>
      </c>
      <c r="F36" s="263" t="s">
        <v>24</v>
      </c>
      <c r="G36" s="258" t="s">
        <v>129</v>
      </c>
      <c r="H36" s="257"/>
      <c r="I36" s="258"/>
      <c r="J36" s="257"/>
      <c r="K36" s="258"/>
      <c r="L36" s="257"/>
      <c r="M36" s="264">
        <f t="shared" si="2"/>
        <v>0</v>
      </c>
      <c r="N36" s="307">
        <f>M36</f>
        <v>0</v>
      </c>
    </row>
    <row r="37" spans="1:14" s="205" customFormat="1" ht="20.25" thickBot="1" thickTop="1">
      <c r="A37" s="202"/>
      <c r="B37" s="216"/>
      <c r="C37" s="251" t="s">
        <v>52</v>
      </c>
      <c r="D37" s="203"/>
      <c r="E37" s="203"/>
      <c r="F37" s="204"/>
      <c r="G37" s="210"/>
      <c r="H37" s="210"/>
      <c r="I37" s="210"/>
      <c r="J37" s="210"/>
      <c r="K37" s="210"/>
      <c r="L37" s="211"/>
      <c r="M37" s="210"/>
      <c r="N37" s="212"/>
    </row>
    <row r="38" spans="1:25" s="205" customFormat="1" ht="16.5" thickTop="1">
      <c r="A38" s="230">
        <v>1</v>
      </c>
      <c r="B38" s="238" t="s">
        <v>43</v>
      </c>
      <c r="C38" s="238" t="s">
        <v>44</v>
      </c>
      <c r="D38" s="239" t="s">
        <v>12</v>
      </c>
      <c r="E38" s="247" t="s">
        <v>22</v>
      </c>
      <c r="F38" s="259" t="s">
        <v>33</v>
      </c>
      <c r="G38" s="260">
        <v>20</v>
      </c>
      <c r="H38" s="261">
        <v>20</v>
      </c>
      <c r="I38" s="260">
        <v>17</v>
      </c>
      <c r="J38" s="261">
        <v>20</v>
      </c>
      <c r="K38" s="260">
        <v>20</v>
      </c>
      <c r="L38" s="261">
        <v>20</v>
      </c>
      <c r="M38" s="262">
        <f aca="true" t="shared" si="3" ref="M38:M43">SUM(G38:L38)</f>
        <v>117</v>
      </c>
      <c r="N38" s="304">
        <v>100</v>
      </c>
      <c r="O38" s="202"/>
      <c r="P38" s="202"/>
      <c r="Q38" s="202"/>
      <c r="R38" s="203"/>
      <c r="S38" s="203"/>
      <c r="T38" s="203"/>
      <c r="U38" s="203"/>
      <c r="V38" s="203"/>
      <c r="W38" s="203"/>
      <c r="X38" s="203"/>
      <c r="Y38" s="204"/>
    </row>
    <row r="39" spans="1:25" s="205" customFormat="1" ht="15.75">
      <c r="A39" s="231">
        <v>2</v>
      </c>
      <c r="B39" s="241" t="s">
        <v>34</v>
      </c>
      <c r="C39" s="241" t="s">
        <v>39</v>
      </c>
      <c r="D39" s="242" t="s">
        <v>18</v>
      </c>
      <c r="E39" s="248" t="s">
        <v>13</v>
      </c>
      <c r="F39" s="235" t="s">
        <v>33</v>
      </c>
      <c r="G39" s="218">
        <v>17</v>
      </c>
      <c r="H39" s="206">
        <v>17</v>
      </c>
      <c r="I39" s="218">
        <v>20</v>
      </c>
      <c r="J39" s="206">
        <v>17</v>
      </c>
      <c r="K39" s="218">
        <v>17</v>
      </c>
      <c r="L39" s="206">
        <v>17</v>
      </c>
      <c r="M39" s="222">
        <f t="shared" si="3"/>
        <v>105</v>
      </c>
      <c r="N39" s="306">
        <v>88</v>
      </c>
      <c r="O39" s="202"/>
      <c r="P39" s="202"/>
      <c r="Q39" s="202"/>
      <c r="R39" s="203"/>
      <c r="S39" s="203"/>
      <c r="T39" s="203"/>
      <c r="U39" s="203"/>
      <c r="V39" s="203"/>
      <c r="W39" s="203"/>
      <c r="X39" s="203"/>
      <c r="Y39" s="204"/>
    </row>
    <row r="40" spans="1:25" s="205" customFormat="1" ht="15.75">
      <c r="A40" s="231">
        <v>3</v>
      </c>
      <c r="B40" s="241" t="s">
        <v>49</v>
      </c>
      <c r="C40" s="241" t="s">
        <v>50</v>
      </c>
      <c r="D40" s="242" t="s">
        <v>18</v>
      </c>
      <c r="E40" s="248" t="s">
        <v>13</v>
      </c>
      <c r="F40" s="235" t="s">
        <v>33</v>
      </c>
      <c r="G40" s="218">
        <v>15</v>
      </c>
      <c r="H40" s="206">
        <v>15</v>
      </c>
      <c r="I40" s="218">
        <v>15</v>
      </c>
      <c r="J40" s="206">
        <v>15</v>
      </c>
      <c r="K40" s="218">
        <v>15</v>
      </c>
      <c r="L40" s="206"/>
      <c r="M40" s="222">
        <f t="shared" si="3"/>
        <v>75</v>
      </c>
      <c r="N40" s="306">
        <v>75</v>
      </c>
      <c r="O40" s="202"/>
      <c r="P40" s="202"/>
      <c r="Q40" s="202"/>
      <c r="R40" s="203"/>
      <c r="S40" s="203"/>
      <c r="T40" s="203"/>
      <c r="U40" s="203"/>
      <c r="V40" s="203"/>
      <c r="W40" s="203"/>
      <c r="X40" s="203"/>
      <c r="Y40" s="204"/>
    </row>
    <row r="41" spans="1:25" s="205" customFormat="1" ht="15.75">
      <c r="A41" s="231">
        <v>4</v>
      </c>
      <c r="B41" s="241" t="s">
        <v>57</v>
      </c>
      <c r="C41" s="241" t="s">
        <v>36</v>
      </c>
      <c r="D41" s="242" t="s">
        <v>12</v>
      </c>
      <c r="E41" s="248" t="s">
        <v>22</v>
      </c>
      <c r="F41" s="235" t="s">
        <v>33</v>
      </c>
      <c r="G41" s="218">
        <v>13</v>
      </c>
      <c r="H41" s="206">
        <v>13</v>
      </c>
      <c r="I41" s="218">
        <v>13</v>
      </c>
      <c r="J41" s="206">
        <v>13</v>
      </c>
      <c r="K41" s="218">
        <v>13</v>
      </c>
      <c r="L41" s="206">
        <v>13</v>
      </c>
      <c r="M41" s="222">
        <f t="shared" si="3"/>
        <v>78</v>
      </c>
      <c r="N41" s="306">
        <v>65</v>
      </c>
      <c r="O41" s="202"/>
      <c r="P41" s="202"/>
      <c r="Q41" s="202"/>
      <c r="R41" s="203"/>
      <c r="S41" s="203"/>
      <c r="T41" s="203"/>
      <c r="U41" s="203"/>
      <c r="V41" s="203"/>
      <c r="W41" s="203"/>
      <c r="X41" s="203"/>
      <c r="Y41" s="204"/>
    </row>
    <row r="42" spans="1:25" s="205" customFormat="1" ht="15.75">
      <c r="A42" s="231">
        <v>5</v>
      </c>
      <c r="B42" s="241" t="s">
        <v>141</v>
      </c>
      <c r="C42" s="241" t="s">
        <v>146</v>
      </c>
      <c r="D42" s="242" t="s">
        <v>18</v>
      </c>
      <c r="E42" s="248" t="s">
        <v>19</v>
      </c>
      <c r="F42" s="235" t="s">
        <v>33</v>
      </c>
      <c r="G42" s="218"/>
      <c r="H42" s="206">
        <v>11</v>
      </c>
      <c r="I42" s="218" t="s">
        <v>129</v>
      </c>
      <c r="J42" s="206">
        <v>11</v>
      </c>
      <c r="K42" s="218">
        <v>11</v>
      </c>
      <c r="L42" s="206">
        <v>15</v>
      </c>
      <c r="M42" s="222">
        <f t="shared" si="3"/>
        <v>48</v>
      </c>
      <c r="N42" s="306">
        <f>M42</f>
        <v>48</v>
      </c>
      <c r="O42" s="202"/>
      <c r="P42" s="202"/>
      <c r="Q42" s="202"/>
      <c r="R42" s="203"/>
      <c r="S42" s="203"/>
      <c r="T42" s="203"/>
      <c r="U42" s="203"/>
      <c r="V42" s="203"/>
      <c r="W42" s="203"/>
      <c r="X42" s="203"/>
      <c r="Y42" s="204"/>
    </row>
    <row r="43" spans="1:25" s="205" customFormat="1" ht="15.75">
      <c r="A43" s="231">
        <v>6</v>
      </c>
      <c r="B43" s="241" t="s">
        <v>20</v>
      </c>
      <c r="C43" s="241" t="s">
        <v>48</v>
      </c>
      <c r="D43" s="242" t="s">
        <v>18</v>
      </c>
      <c r="E43" s="248" t="s">
        <v>19</v>
      </c>
      <c r="F43" s="235" t="s">
        <v>33</v>
      </c>
      <c r="G43" s="218" t="s">
        <v>129</v>
      </c>
      <c r="H43" s="206"/>
      <c r="I43" s="218"/>
      <c r="J43" s="206"/>
      <c r="K43" s="218"/>
      <c r="L43" s="206"/>
      <c r="M43" s="222">
        <f t="shared" si="3"/>
        <v>0</v>
      </c>
      <c r="N43" s="306">
        <f>M43</f>
        <v>0</v>
      </c>
      <c r="O43" s="202"/>
      <c r="P43" s="202"/>
      <c r="Q43" s="202"/>
      <c r="R43" s="203"/>
      <c r="S43" s="203"/>
      <c r="T43" s="203"/>
      <c r="U43" s="203"/>
      <c r="V43" s="203"/>
      <c r="W43" s="203"/>
      <c r="X43" s="203"/>
      <c r="Y43" s="204"/>
    </row>
    <row r="44" spans="1:25" s="205" customFormat="1" ht="16.5" thickBot="1">
      <c r="A44" s="232">
        <v>7</v>
      </c>
      <c r="B44" s="244"/>
      <c r="C44" s="244"/>
      <c r="D44" s="245"/>
      <c r="E44" s="249"/>
      <c r="F44" s="263"/>
      <c r="G44" s="258"/>
      <c r="H44" s="257"/>
      <c r="I44" s="258"/>
      <c r="J44" s="257"/>
      <c r="K44" s="258"/>
      <c r="L44" s="257"/>
      <c r="M44" s="264"/>
      <c r="N44" s="307"/>
      <c r="O44" s="202"/>
      <c r="P44" s="202"/>
      <c r="Q44" s="202"/>
      <c r="R44" s="203"/>
      <c r="S44" s="203"/>
      <c r="T44" s="203"/>
      <c r="U44" s="203"/>
      <c r="V44" s="203"/>
      <c r="W44" s="203"/>
      <c r="X44" s="203"/>
      <c r="Y44" s="204"/>
    </row>
    <row r="45" spans="2:14" s="205" customFormat="1" ht="20.25" thickBot="1" thickTop="1">
      <c r="B45" s="253"/>
      <c r="C45" s="254" t="s">
        <v>53</v>
      </c>
      <c r="D45" s="203"/>
      <c r="E45" s="203"/>
      <c r="F45" s="204"/>
      <c r="G45" s="210"/>
      <c r="H45" s="210"/>
      <c r="I45" s="210"/>
      <c r="J45" s="210"/>
      <c r="K45" s="210"/>
      <c r="L45" s="211"/>
      <c r="M45" s="210"/>
      <c r="N45" s="212"/>
    </row>
    <row r="46" spans="1:14" s="205" customFormat="1" ht="16.5" thickTop="1">
      <c r="A46" s="230">
        <v>1</v>
      </c>
      <c r="B46" s="238" t="s">
        <v>55</v>
      </c>
      <c r="C46" s="238" t="s">
        <v>56</v>
      </c>
      <c r="D46" s="239" t="s">
        <v>18</v>
      </c>
      <c r="E46" s="247" t="s">
        <v>19</v>
      </c>
      <c r="F46" s="259" t="s">
        <v>54</v>
      </c>
      <c r="G46" s="260">
        <v>20</v>
      </c>
      <c r="H46" s="261">
        <v>20</v>
      </c>
      <c r="I46" s="260">
        <v>20</v>
      </c>
      <c r="J46" s="261">
        <v>20</v>
      </c>
      <c r="K46" s="260">
        <v>20</v>
      </c>
      <c r="L46" s="261">
        <v>20</v>
      </c>
      <c r="M46" s="262">
        <f>SUM(G46:L46)</f>
        <v>120</v>
      </c>
      <c r="N46" s="304">
        <v>100</v>
      </c>
    </row>
    <row r="47" spans="1:14" s="205" customFormat="1" ht="15.75">
      <c r="A47" s="231">
        <v>2</v>
      </c>
      <c r="B47" s="241" t="s">
        <v>62</v>
      </c>
      <c r="C47" s="241" t="s">
        <v>46</v>
      </c>
      <c r="D47" s="242" t="s">
        <v>40</v>
      </c>
      <c r="E47" s="248" t="s">
        <v>41</v>
      </c>
      <c r="F47" s="235" t="s">
        <v>54</v>
      </c>
      <c r="G47" s="218">
        <v>15</v>
      </c>
      <c r="H47" s="206"/>
      <c r="I47" s="218">
        <v>17</v>
      </c>
      <c r="J47" s="206">
        <v>17</v>
      </c>
      <c r="K47" s="218">
        <v>17</v>
      </c>
      <c r="L47" s="206">
        <v>17</v>
      </c>
      <c r="M47" s="222">
        <f>SUM(G47:L47)</f>
        <v>83</v>
      </c>
      <c r="N47" s="306">
        <f>M47</f>
        <v>83</v>
      </c>
    </row>
    <row r="48" spans="1:14" s="205" customFormat="1" ht="15.75">
      <c r="A48" s="231">
        <v>3</v>
      </c>
      <c r="B48" s="241" t="s">
        <v>34</v>
      </c>
      <c r="C48" s="241" t="s">
        <v>15</v>
      </c>
      <c r="D48" s="242" t="s">
        <v>12</v>
      </c>
      <c r="E48" s="248" t="s">
        <v>13</v>
      </c>
      <c r="F48" s="235" t="s">
        <v>54</v>
      </c>
      <c r="G48" s="218">
        <v>17</v>
      </c>
      <c r="H48" s="206">
        <v>17</v>
      </c>
      <c r="I48" s="218">
        <v>15</v>
      </c>
      <c r="J48" s="206">
        <v>15</v>
      </c>
      <c r="K48" s="218">
        <v>15</v>
      </c>
      <c r="L48" s="206">
        <v>15</v>
      </c>
      <c r="M48" s="222">
        <f>SUM(G48:L48)</f>
        <v>94</v>
      </c>
      <c r="N48" s="306">
        <v>79</v>
      </c>
    </row>
    <row r="49" spans="1:14" s="205" customFormat="1" ht="15.75">
      <c r="A49" s="231">
        <v>4</v>
      </c>
      <c r="B49" s="241" t="s">
        <v>60</v>
      </c>
      <c r="C49" s="241" t="s">
        <v>61</v>
      </c>
      <c r="D49" s="242" t="s">
        <v>18</v>
      </c>
      <c r="E49" s="248" t="s">
        <v>19</v>
      </c>
      <c r="F49" s="235" t="s">
        <v>54</v>
      </c>
      <c r="G49" s="218">
        <v>13</v>
      </c>
      <c r="H49" s="206">
        <v>15</v>
      </c>
      <c r="I49" s="218">
        <v>13</v>
      </c>
      <c r="J49" s="206">
        <v>13</v>
      </c>
      <c r="K49" s="218">
        <v>13</v>
      </c>
      <c r="L49" s="206">
        <v>13</v>
      </c>
      <c r="M49" s="222">
        <f>SUM(G49:L49)</f>
        <v>80</v>
      </c>
      <c r="N49" s="306">
        <v>67</v>
      </c>
    </row>
    <row r="50" spans="1:14" s="205" customFormat="1" ht="16.5" thickBot="1">
      <c r="A50" s="232">
        <v>5</v>
      </c>
      <c r="B50" s="244" t="s">
        <v>58</v>
      </c>
      <c r="C50" s="244" t="s">
        <v>59</v>
      </c>
      <c r="D50" s="245" t="s">
        <v>18</v>
      </c>
      <c r="E50" s="249" t="s">
        <v>19</v>
      </c>
      <c r="F50" s="263" t="s">
        <v>54</v>
      </c>
      <c r="G50" s="258">
        <v>11</v>
      </c>
      <c r="H50" s="257">
        <v>13</v>
      </c>
      <c r="I50" s="258">
        <v>11</v>
      </c>
      <c r="J50" s="257">
        <v>11</v>
      </c>
      <c r="K50" s="258">
        <v>11</v>
      </c>
      <c r="L50" s="257">
        <v>11</v>
      </c>
      <c r="M50" s="264">
        <f>SUM(G50:L50)</f>
        <v>68</v>
      </c>
      <c r="N50" s="307">
        <v>57</v>
      </c>
    </row>
    <row r="51" spans="2:14" s="205" customFormat="1" ht="20.25" thickBot="1" thickTop="1">
      <c r="B51" s="253"/>
      <c r="C51" s="254" t="s">
        <v>63</v>
      </c>
      <c r="D51" s="203"/>
      <c r="E51" s="203"/>
      <c r="F51" s="204"/>
      <c r="G51" s="224"/>
      <c r="H51" s="224"/>
      <c r="I51" s="224"/>
      <c r="J51" s="224"/>
      <c r="K51" s="224"/>
      <c r="L51" s="225"/>
      <c r="M51" s="210"/>
      <c r="N51" s="212"/>
    </row>
    <row r="52" spans="1:14" s="205" customFormat="1" ht="16.5" thickTop="1">
      <c r="A52" s="230">
        <v>1</v>
      </c>
      <c r="B52" s="238" t="s">
        <v>31</v>
      </c>
      <c r="C52" s="238" t="s">
        <v>64</v>
      </c>
      <c r="D52" s="239"/>
      <c r="E52" s="247" t="s">
        <v>42</v>
      </c>
      <c r="F52" s="259" t="s">
        <v>65</v>
      </c>
      <c r="G52" s="260">
        <v>20</v>
      </c>
      <c r="H52" s="261">
        <v>20</v>
      </c>
      <c r="I52" s="260">
        <v>20</v>
      </c>
      <c r="J52" s="261">
        <v>20</v>
      </c>
      <c r="K52" s="260">
        <v>17</v>
      </c>
      <c r="L52" s="261"/>
      <c r="M52" s="262">
        <f aca="true" t="shared" si="4" ref="M52:M72">SUM(G52:L52)</f>
        <v>97</v>
      </c>
      <c r="N52" s="308">
        <v>97</v>
      </c>
    </row>
    <row r="53" spans="1:14" s="205" customFormat="1" ht="15.75">
      <c r="A53" s="231">
        <v>2</v>
      </c>
      <c r="B53" s="241" t="s">
        <v>66</v>
      </c>
      <c r="C53" s="241" t="s">
        <v>67</v>
      </c>
      <c r="D53" s="242"/>
      <c r="E53" s="248" t="s">
        <v>42</v>
      </c>
      <c r="F53" s="235" t="s">
        <v>65</v>
      </c>
      <c r="G53" s="218">
        <v>15</v>
      </c>
      <c r="H53" s="206">
        <v>17</v>
      </c>
      <c r="I53" s="218">
        <v>17</v>
      </c>
      <c r="J53" s="206">
        <v>17</v>
      </c>
      <c r="K53" s="218">
        <v>20</v>
      </c>
      <c r="L53" s="206"/>
      <c r="M53" s="222">
        <f t="shared" si="4"/>
        <v>86</v>
      </c>
      <c r="N53" s="309">
        <v>86</v>
      </c>
    </row>
    <row r="54" spans="1:14" s="205" customFormat="1" ht="15.75">
      <c r="A54" s="231">
        <v>3</v>
      </c>
      <c r="B54" s="241" t="s">
        <v>122</v>
      </c>
      <c r="C54" s="241" t="s">
        <v>121</v>
      </c>
      <c r="D54" s="242"/>
      <c r="E54" s="248" t="s">
        <v>42</v>
      </c>
      <c r="F54" s="235" t="s">
        <v>65</v>
      </c>
      <c r="G54" s="218">
        <v>13</v>
      </c>
      <c r="H54" s="206">
        <v>15</v>
      </c>
      <c r="I54" s="218">
        <v>15</v>
      </c>
      <c r="J54" s="206"/>
      <c r="K54" s="218"/>
      <c r="L54" s="206">
        <v>20</v>
      </c>
      <c r="M54" s="222">
        <f t="shared" si="4"/>
        <v>63</v>
      </c>
      <c r="N54" s="309">
        <v>63</v>
      </c>
    </row>
    <row r="55" spans="1:14" s="205" customFormat="1" ht="15.75">
      <c r="A55" s="231">
        <v>4</v>
      </c>
      <c r="B55" s="241" t="s">
        <v>147</v>
      </c>
      <c r="C55" s="241" t="s">
        <v>148</v>
      </c>
      <c r="D55" s="242"/>
      <c r="E55" s="248" t="s">
        <v>42</v>
      </c>
      <c r="F55" s="235" t="s">
        <v>65</v>
      </c>
      <c r="G55" s="218"/>
      <c r="H55" s="206"/>
      <c r="I55" s="218">
        <v>13</v>
      </c>
      <c r="J55" s="206">
        <v>7</v>
      </c>
      <c r="K55" s="218"/>
      <c r="L55" s="206">
        <v>17</v>
      </c>
      <c r="M55" s="222">
        <f t="shared" si="4"/>
        <v>37</v>
      </c>
      <c r="N55" s="309">
        <v>37</v>
      </c>
    </row>
    <row r="56" spans="1:14" s="205" customFormat="1" ht="15.75">
      <c r="A56" s="231">
        <v>5</v>
      </c>
      <c r="B56" s="241" t="s">
        <v>71</v>
      </c>
      <c r="C56" s="241" t="s">
        <v>72</v>
      </c>
      <c r="D56" s="242"/>
      <c r="E56" s="248" t="s">
        <v>42</v>
      </c>
      <c r="F56" s="235" t="s">
        <v>65</v>
      </c>
      <c r="G56" s="218">
        <v>11</v>
      </c>
      <c r="H56" s="206">
        <v>13</v>
      </c>
      <c r="I56" s="218"/>
      <c r="J56" s="206">
        <v>8</v>
      </c>
      <c r="K56" s="218"/>
      <c r="L56" s="206"/>
      <c r="M56" s="222">
        <f t="shared" si="4"/>
        <v>32</v>
      </c>
      <c r="N56" s="309">
        <v>32</v>
      </c>
    </row>
    <row r="57" spans="1:14" s="205" customFormat="1" ht="15.75">
      <c r="A57" s="231">
        <v>6</v>
      </c>
      <c r="B57" s="241" t="s">
        <v>68</v>
      </c>
      <c r="C57" s="241" t="s">
        <v>69</v>
      </c>
      <c r="D57" s="242"/>
      <c r="E57" s="248" t="s">
        <v>70</v>
      </c>
      <c r="F57" s="235" t="s">
        <v>65</v>
      </c>
      <c r="G57" s="218">
        <v>17</v>
      </c>
      <c r="H57" s="206"/>
      <c r="I57" s="218"/>
      <c r="J57" s="206">
        <v>13</v>
      </c>
      <c r="K57" s="218"/>
      <c r="L57" s="206"/>
      <c r="M57" s="222">
        <f t="shared" si="4"/>
        <v>30</v>
      </c>
      <c r="N57" s="309">
        <v>30</v>
      </c>
    </row>
    <row r="58" spans="1:14" s="205" customFormat="1" ht="15.75">
      <c r="A58" s="231">
        <v>7</v>
      </c>
      <c r="B58" s="241" t="s">
        <v>130</v>
      </c>
      <c r="C58" s="241" t="s">
        <v>82</v>
      </c>
      <c r="D58" s="242"/>
      <c r="E58" s="248" t="s">
        <v>70</v>
      </c>
      <c r="F58" s="235" t="s">
        <v>65</v>
      </c>
      <c r="G58" s="218">
        <v>10</v>
      </c>
      <c r="H58" s="206"/>
      <c r="I58" s="218"/>
      <c r="J58" s="206">
        <v>10</v>
      </c>
      <c r="K58" s="218"/>
      <c r="L58" s="206"/>
      <c r="M58" s="222">
        <f t="shared" si="4"/>
        <v>20</v>
      </c>
      <c r="N58" s="309">
        <v>20</v>
      </c>
    </row>
    <row r="59" spans="1:14" s="205" customFormat="1" ht="15.75">
      <c r="A59" s="231">
        <v>8</v>
      </c>
      <c r="B59" s="241" t="s">
        <v>141</v>
      </c>
      <c r="C59" s="241" t="s">
        <v>149</v>
      </c>
      <c r="D59" s="242"/>
      <c r="E59" s="248" t="s">
        <v>42</v>
      </c>
      <c r="F59" s="235" t="s">
        <v>65</v>
      </c>
      <c r="G59" s="218"/>
      <c r="H59" s="206"/>
      <c r="I59" s="218"/>
      <c r="J59" s="206">
        <v>15</v>
      </c>
      <c r="K59" s="218"/>
      <c r="L59" s="206"/>
      <c r="M59" s="222">
        <f t="shared" si="4"/>
        <v>15</v>
      </c>
      <c r="N59" s="309">
        <v>15</v>
      </c>
    </row>
    <row r="60" spans="1:14" s="205" customFormat="1" ht="15.75">
      <c r="A60" s="231">
        <v>9</v>
      </c>
      <c r="B60" s="241" t="s">
        <v>150</v>
      </c>
      <c r="C60" s="241" t="s">
        <v>151</v>
      </c>
      <c r="D60" s="242"/>
      <c r="E60" s="248" t="s">
        <v>42</v>
      </c>
      <c r="F60" s="235" t="s">
        <v>65</v>
      </c>
      <c r="G60" s="218"/>
      <c r="H60" s="206"/>
      <c r="I60" s="218"/>
      <c r="J60" s="206">
        <v>11</v>
      </c>
      <c r="K60" s="218"/>
      <c r="L60" s="206"/>
      <c r="M60" s="222">
        <f t="shared" si="4"/>
        <v>11</v>
      </c>
      <c r="N60" s="309">
        <v>11</v>
      </c>
    </row>
    <row r="61" spans="1:14" s="205" customFormat="1" ht="16.5" thickBot="1">
      <c r="A61" s="232">
        <v>10</v>
      </c>
      <c r="B61" s="244" t="s">
        <v>66</v>
      </c>
      <c r="C61" s="244" t="s">
        <v>152</v>
      </c>
      <c r="D61" s="245"/>
      <c r="E61" s="249" t="s">
        <v>70</v>
      </c>
      <c r="F61" s="263" t="s">
        <v>65</v>
      </c>
      <c r="G61" s="258"/>
      <c r="H61" s="257"/>
      <c r="I61" s="258"/>
      <c r="J61" s="257">
        <v>9</v>
      </c>
      <c r="K61" s="258"/>
      <c r="L61" s="257"/>
      <c r="M61" s="264">
        <f t="shared" si="4"/>
        <v>9</v>
      </c>
      <c r="N61" s="310">
        <v>9</v>
      </c>
    </row>
    <row r="62" spans="1:14" s="205" customFormat="1" ht="16.5" thickTop="1">
      <c r="A62" s="265">
        <v>11</v>
      </c>
      <c r="B62" s="266" t="s">
        <v>154</v>
      </c>
      <c r="C62" s="266" t="s">
        <v>155</v>
      </c>
      <c r="D62" s="267"/>
      <c r="E62" s="268" t="s">
        <v>42</v>
      </c>
      <c r="F62" s="269" t="s">
        <v>73</v>
      </c>
      <c r="G62" s="221"/>
      <c r="H62" s="214">
        <v>13</v>
      </c>
      <c r="I62" s="221">
        <v>17</v>
      </c>
      <c r="J62" s="214">
        <v>20</v>
      </c>
      <c r="K62" s="221">
        <v>17</v>
      </c>
      <c r="L62" s="214">
        <v>17</v>
      </c>
      <c r="M62" s="270">
        <f t="shared" si="4"/>
        <v>84</v>
      </c>
      <c r="N62" s="305">
        <v>84</v>
      </c>
    </row>
    <row r="63" spans="1:14" s="205" customFormat="1" ht="15.75">
      <c r="A63" s="231">
        <v>12</v>
      </c>
      <c r="B63" s="241" t="s">
        <v>131</v>
      </c>
      <c r="C63" s="241" t="s">
        <v>127</v>
      </c>
      <c r="D63" s="242"/>
      <c r="E63" s="248" t="s">
        <v>42</v>
      </c>
      <c r="F63" s="235" t="s">
        <v>73</v>
      </c>
      <c r="G63" s="218">
        <v>15</v>
      </c>
      <c r="H63" s="206">
        <v>15</v>
      </c>
      <c r="I63" s="218">
        <v>13</v>
      </c>
      <c r="J63" s="206">
        <v>13</v>
      </c>
      <c r="K63" s="218">
        <v>20</v>
      </c>
      <c r="L63" s="206">
        <v>20</v>
      </c>
      <c r="M63" s="222">
        <f t="shared" si="4"/>
        <v>96</v>
      </c>
      <c r="N63" s="306">
        <v>83</v>
      </c>
    </row>
    <row r="64" spans="1:14" s="205" customFormat="1" ht="15.75">
      <c r="A64" s="231">
        <v>13</v>
      </c>
      <c r="B64" s="241" t="s">
        <v>134</v>
      </c>
      <c r="C64" s="241" t="s">
        <v>80</v>
      </c>
      <c r="D64" s="242"/>
      <c r="E64" s="248" t="s">
        <v>42</v>
      </c>
      <c r="F64" s="235" t="s">
        <v>73</v>
      </c>
      <c r="G64" s="218">
        <v>15</v>
      </c>
      <c r="H64" s="206">
        <v>20</v>
      </c>
      <c r="I64" s="218">
        <v>11</v>
      </c>
      <c r="J64" s="206">
        <v>15</v>
      </c>
      <c r="K64" s="218">
        <v>15</v>
      </c>
      <c r="L64" s="206">
        <v>15</v>
      </c>
      <c r="M64" s="222">
        <f t="shared" si="4"/>
        <v>91</v>
      </c>
      <c r="N64" s="306">
        <v>80</v>
      </c>
    </row>
    <row r="65" spans="1:14" s="205" customFormat="1" ht="15.75">
      <c r="A65" s="231">
        <v>14</v>
      </c>
      <c r="B65" s="241" t="s">
        <v>132</v>
      </c>
      <c r="C65" s="241" t="s">
        <v>76</v>
      </c>
      <c r="D65" s="242"/>
      <c r="E65" s="248" t="s">
        <v>42</v>
      </c>
      <c r="F65" s="235" t="s">
        <v>73</v>
      </c>
      <c r="G65" s="218">
        <v>15</v>
      </c>
      <c r="H65" s="206">
        <v>17</v>
      </c>
      <c r="I65" s="218">
        <v>20</v>
      </c>
      <c r="J65" s="206"/>
      <c r="K65" s="218">
        <v>11</v>
      </c>
      <c r="L65" s="206">
        <v>13</v>
      </c>
      <c r="M65" s="222">
        <f t="shared" si="4"/>
        <v>76</v>
      </c>
      <c r="N65" s="306">
        <v>76</v>
      </c>
    </row>
    <row r="66" spans="1:14" s="205" customFormat="1" ht="15.75">
      <c r="A66" s="231">
        <v>15</v>
      </c>
      <c r="B66" s="241" t="s">
        <v>47</v>
      </c>
      <c r="C66" s="241" t="s">
        <v>126</v>
      </c>
      <c r="D66" s="242"/>
      <c r="E66" s="248" t="s">
        <v>42</v>
      </c>
      <c r="F66" s="235" t="s">
        <v>73</v>
      </c>
      <c r="G66" s="218">
        <v>17</v>
      </c>
      <c r="H66" s="206"/>
      <c r="I66" s="218">
        <v>15</v>
      </c>
      <c r="J66" s="206">
        <v>17</v>
      </c>
      <c r="K66" s="218">
        <v>13</v>
      </c>
      <c r="L66" s="206"/>
      <c r="M66" s="222">
        <f t="shared" si="4"/>
        <v>62</v>
      </c>
      <c r="N66" s="306">
        <v>62</v>
      </c>
    </row>
    <row r="67" spans="1:14" s="205" customFormat="1" ht="15.75">
      <c r="A67" s="231">
        <v>16</v>
      </c>
      <c r="B67" s="241" t="s">
        <v>37</v>
      </c>
      <c r="C67" s="241" t="s">
        <v>74</v>
      </c>
      <c r="D67" s="242"/>
      <c r="E67" s="248" t="s">
        <v>42</v>
      </c>
      <c r="F67" s="235" t="s">
        <v>73</v>
      </c>
      <c r="G67" s="218">
        <v>15</v>
      </c>
      <c r="H67" s="206">
        <v>11</v>
      </c>
      <c r="I67" s="218">
        <v>10</v>
      </c>
      <c r="J67" s="206">
        <v>10</v>
      </c>
      <c r="K67" s="218">
        <v>10</v>
      </c>
      <c r="L67" s="206">
        <v>11</v>
      </c>
      <c r="M67" s="222">
        <f t="shared" si="4"/>
        <v>67</v>
      </c>
      <c r="N67" s="306">
        <v>57</v>
      </c>
    </row>
    <row r="68" spans="1:14" s="205" customFormat="1" ht="15.75">
      <c r="A68" s="231">
        <v>17</v>
      </c>
      <c r="B68" s="241" t="s">
        <v>156</v>
      </c>
      <c r="C68" s="241" t="s">
        <v>157</v>
      </c>
      <c r="D68" s="242"/>
      <c r="E68" s="248" t="s">
        <v>42</v>
      </c>
      <c r="F68" s="235" t="s">
        <v>73</v>
      </c>
      <c r="G68" s="218"/>
      <c r="H68" s="206">
        <v>9</v>
      </c>
      <c r="I68" s="218">
        <v>9</v>
      </c>
      <c r="J68" s="206">
        <v>8</v>
      </c>
      <c r="K68" s="218">
        <v>9</v>
      </c>
      <c r="L68" s="206"/>
      <c r="M68" s="222">
        <f t="shared" si="4"/>
        <v>35</v>
      </c>
      <c r="N68" s="306">
        <v>35</v>
      </c>
    </row>
    <row r="69" spans="1:14" s="205" customFormat="1" ht="15.75">
      <c r="A69" s="231">
        <v>18</v>
      </c>
      <c r="B69" s="241" t="s">
        <v>133</v>
      </c>
      <c r="C69" s="241" t="s">
        <v>78</v>
      </c>
      <c r="D69" s="242"/>
      <c r="E69" s="248" t="s">
        <v>42</v>
      </c>
      <c r="F69" s="235" t="s">
        <v>73</v>
      </c>
      <c r="G69" s="218">
        <v>15</v>
      </c>
      <c r="H69" s="206"/>
      <c r="I69" s="218"/>
      <c r="J69" s="206">
        <v>9</v>
      </c>
      <c r="K69" s="218"/>
      <c r="L69" s="206"/>
      <c r="M69" s="222">
        <f t="shared" si="4"/>
        <v>24</v>
      </c>
      <c r="N69" s="306">
        <v>24</v>
      </c>
    </row>
    <row r="70" spans="1:14" s="205" customFormat="1" ht="15.75">
      <c r="A70" s="231">
        <v>19</v>
      </c>
      <c r="B70" s="241" t="s">
        <v>158</v>
      </c>
      <c r="C70" s="241" t="s">
        <v>157</v>
      </c>
      <c r="D70" s="242"/>
      <c r="E70" s="248" t="s">
        <v>42</v>
      </c>
      <c r="F70" s="235" t="s">
        <v>73</v>
      </c>
      <c r="G70" s="218"/>
      <c r="H70" s="206">
        <v>8</v>
      </c>
      <c r="I70" s="218">
        <v>8</v>
      </c>
      <c r="J70" s="206">
        <v>7</v>
      </c>
      <c r="K70" s="218"/>
      <c r="L70" s="206"/>
      <c r="M70" s="222">
        <f t="shared" si="4"/>
        <v>23</v>
      </c>
      <c r="N70" s="306">
        <v>23</v>
      </c>
    </row>
    <row r="71" spans="1:14" s="205" customFormat="1" ht="15.75">
      <c r="A71" s="231">
        <v>20</v>
      </c>
      <c r="B71" s="241" t="s">
        <v>159</v>
      </c>
      <c r="C71" s="241" t="s">
        <v>160</v>
      </c>
      <c r="D71" s="242"/>
      <c r="E71" s="248" t="s">
        <v>42</v>
      </c>
      <c r="F71" s="236" t="s">
        <v>73</v>
      </c>
      <c r="G71" s="220"/>
      <c r="H71" s="213">
        <v>10</v>
      </c>
      <c r="I71" s="220"/>
      <c r="J71" s="213">
        <v>11</v>
      </c>
      <c r="K71" s="220"/>
      <c r="L71" s="213"/>
      <c r="M71" s="222">
        <f t="shared" si="4"/>
        <v>21</v>
      </c>
      <c r="N71" s="306">
        <v>21</v>
      </c>
    </row>
    <row r="72" spans="1:14" s="205" customFormat="1" ht="15.75">
      <c r="A72" s="231">
        <v>21</v>
      </c>
      <c r="B72" s="241" t="s">
        <v>125</v>
      </c>
      <c r="C72" s="241" t="s">
        <v>124</v>
      </c>
      <c r="D72" s="242"/>
      <c r="E72" s="248" t="s">
        <v>70</v>
      </c>
      <c r="F72" s="235" t="s">
        <v>73</v>
      </c>
      <c r="G72" s="218">
        <v>20</v>
      </c>
      <c r="H72" s="206"/>
      <c r="I72" s="218"/>
      <c r="J72" s="206"/>
      <c r="K72" s="218"/>
      <c r="L72" s="206"/>
      <c r="M72" s="222">
        <f t="shared" si="4"/>
        <v>20</v>
      </c>
      <c r="N72" s="306">
        <v>20</v>
      </c>
    </row>
    <row r="73" spans="1:14" s="205" customFormat="1" ht="16.5" thickBot="1">
      <c r="A73" s="271"/>
      <c r="B73" s="272"/>
      <c r="C73" s="272"/>
      <c r="D73" s="250"/>
      <c r="E73" s="273"/>
      <c r="F73" s="236"/>
      <c r="G73" s="220"/>
      <c r="H73" s="213"/>
      <c r="I73" s="220"/>
      <c r="J73" s="213"/>
      <c r="K73" s="220"/>
      <c r="L73" s="213"/>
      <c r="M73" s="223"/>
      <c r="N73" s="306"/>
    </row>
    <row r="74" spans="1:14" ht="16.5" thickTop="1">
      <c r="A74" s="282">
        <v>22</v>
      </c>
      <c r="B74" s="283" t="s">
        <v>83</v>
      </c>
      <c r="C74" s="283" t="s">
        <v>84</v>
      </c>
      <c r="D74" s="284"/>
      <c r="E74" s="285" t="s">
        <v>42</v>
      </c>
      <c r="F74" s="294" t="s">
        <v>85</v>
      </c>
      <c r="G74" s="260">
        <v>20</v>
      </c>
      <c r="H74" s="295">
        <v>20</v>
      </c>
      <c r="I74" s="260">
        <v>20</v>
      </c>
      <c r="J74" s="295">
        <v>20</v>
      </c>
      <c r="K74" s="260">
        <v>20</v>
      </c>
      <c r="L74" s="295">
        <v>20</v>
      </c>
      <c r="M74" s="296">
        <v>120</v>
      </c>
      <c r="N74" s="311">
        <v>100</v>
      </c>
    </row>
    <row r="75" spans="1:14" ht="15.75">
      <c r="A75" s="286">
        <v>23</v>
      </c>
      <c r="B75" s="287" t="s">
        <v>162</v>
      </c>
      <c r="C75" s="287" t="s">
        <v>161</v>
      </c>
      <c r="D75" s="288"/>
      <c r="E75" s="289" t="s">
        <v>42</v>
      </c>
      <c r="F75" s="297" t="s">
        <v>85</v>
      </c>
      <c r="G75" s="218"/>
      <c r="H75" s="298">
        <v>17</v>
      </c>
      <c r="I75" s="218"/>
      <c r="J75" s="298"/>
      <c r="K75" s="218"/>
      <c r="L75" s="298"/>
      <c r="M75" s="299">
        <v>17</v>
      </c>
      <c r="N75" s="311">
        <v>17</v>
      </c>
    </row>
    <row r="76" spans="1:14" ht="16.5" thickBot="1">
      <c r="A76" s="290">
        <v>24</v>
      </c>
      <c r="B76" s="291"/>
      <c r="C76" s="291"/>
      <c r="D76" s="292"/>
      <c r="E76" s="293"/>
      <c r="F76" s="300"/>
      <c r="G76" s="258"/>
      <c r="H76" s="301"/>
      <c r="I76" s="258"/>
      <c r="J76" s="301"/>
      <c r="K76" s="258"/>
      <c r="L76" s="301"/>
      <c r="M76" s="302"/>
      <c r="N76" s="312"/>
    </row>
    <row r="77" ht="16.5" thickTop="1"/>
  </sheetData>
  <sheetProtection/>
  <mergeCells count="1">
    <mergeCell ref="A1:N1"/>
  </mergeCells>
  <printOptions/>
  <pageMargins left="0.24" right="0.14" top="0.16" bottom="0.51" header="0.14" footer="0.5"/>
  <pageSetup horizontalDpi="300" verticalDpi="300" orientation="portrait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C1">
      <selection activeCell="H19" sqref="H19"/>
    </sheetView>
  </sheetViews>
  <sheetFormatPr defaultColWidth="9.140625" defaultRowHeight="12.75"/>
  <cols>
    <col min="1" max="1" width="3.7109375" style="5" customWidth="1"/>
    <col min="2" max="2" width="10.00390625" style="1" customWidth="1"/>
    <col min="3" max="3" width="10.28125" style="1" customWidth="1"/>
    <col min="4" max="4" width="9.28125" style="1" customWidth="1"/>
    <col min="5" max="5" width="9.140625" style="1" customWidth="1"/>
    <col min="6" max="6" width="11.00390625" style="1" customWidth="1"/>
    <col min="7" max="7" width="7.140625" style="4" customWidth="1"/>
    <col min="8" max="8" width="7.28125" style="4" customWidth="1"/>
    <col min="9" max="9" width="7.28125" style="6" customWidth="1"/>
    <col min="10" max="10" width="3.57421875" style="4" customWidth="1"/>
    <col min="11" max="11" width="5.28125" style="4" customWidth="1"/>
    <col min="12" max="18" width="2.8515625" style="1" customWidth="1"/>
    <col min="19" max="16384" width="9.140625" style="1" customWidth="1"/>
  </cols>
  <sheetData>
    <row r="1" spans="1:18" ht="22.5">
      <c r="A1" s="7" t="s">
        <v>114</v>
      </c>
      <c r="B1" s="8"/>
      <c r="C1" s="8"/>
      <c r="D1" s="8"/>
      <c r="E1" s="8"/>
      <c r="F1" s="8"/>
      <c r="G1" s="8"/>
      <c r="H1" s="8"/>
      <c r="I1" s="122"/>
      <c r="J1" s="8"/>
      <c r="K1" s="8"/>
      <c r="L1" s="8"/>
      <c r="M1" s="8"/>
      <c r="N1" s="8"/>
      <c r="O1" s="8"/>
      <c r="P1" s="8"/>
      <c r="Q1" s="8"/>
      <c r="R1" s="10"/>
    </row>
    <row r="2" spans="1:18" ht="19.5" thickBot="1">
      <c r="A2" s="123" t="s">
        <v>186</v>
      </c>
      <c r="B2" s="12"/>
      <c r="C2" s="12"/>
      <c r="D2" s="12"/>
      <c r="E2" s="12"/>
      <c r="F2" s="12"/>
      <c r="G2" s="12"/>
      <c r="H2" s="12"/>
      <c r="I2" s="124"/>
      <c r="J2" s="12"/>
      <c r="K2" s="12"/>
      <c r="L2" s="12"/>
      <c r="M2" s="12"/>
      <c r="N2" s="12"/>
      <c r="O2" s="12"/>
      <c r="P2" s="12"/>
      <c r="Q2" s="12"/>
      <c r="R2" s="14"/>
    </row>
    <row r="3" spans="1:18" ht="12.75">
      <c r="A3" s="52" t="s">
        <v>185</v>
      </c>
      <c r="B3" s="84"/>
      <c r="C3" s="84"/>
      <c r="D3" s="84"/>
      <c r="E3" s="84"/>
      <c r="F3" s="84"/>
      <c r="G3" s="125"/>
      <c r="H3" s="125"/>
      <c r="I3" s="126"/>
      <c r="J3" s="127"/>
      <c r="K3" s="30"/>
      <c r="L3" s="158"/>
      <c r="M3" s="36"/>
      <c r="N3" s="36"/>
      <c r="O3" s="36"/>
      <c r="P3" s="36"/>
      <c r="Q3" s="36"/>
      <c r="R3" s="54"/>
    </row>
    <row r="4" spans="1:18" ht="12.75">
      <c r="A4" s="69"/>
      <c r="B4" s="27"/>
      <c r="C4" s="27"/>
      <c r="D4" s="27"/>
      <c r="E4" s="27"/>
      <c r="F4" s="27"/>
      <c r="G4" s="128" t="s">
        <v>108</v>
      </c>
      <c r="H4" s="128" t="s">
        <v>109</v>
      </c>
      <c r="I4" s="129" t="s">
        <v>110</v>
      </c>
      <c r="J4" s="15" t="s">
        <v>92</v>
      </c>
      <c r="K4" s="191" t="s">
        <v>111</v>
      </c>
      <c r="L4" s="162">
        <v>0</v>
      </c>
      <c r="M4" s="131">
        <v>1</v>
      </c>
      <c r="N4" s="131">
        <v>2</v>
      </c>
      <c r="O4" s="131">
        <v>3</v>
      </c>
      <c r="P4" s="131">
        <v>5</v>
      </c>
      <c r="Q4" s="131" t="s">
        <v>90</v>
      </c>
      <c r="R4" s="134">
        <v>20</v>
      </c>
    </row>
    <row r="5" spans="1:18" ht="12.75">
      <c r="A5" s="130"/>
      <c r="B5" s="131"/>
      <c r="C5" s="131"/>
      <c r="D5" s="131"/>
      <c r="E5" s="131"/>
      <c r="F5" s="131"/>
      <c r="G5" s="460"/>
      <c r="H5" s="461"/>
      <c r="I5" s="462"/>
      <c r="J5" s="132"/>
      <c r="K5" s="90"/>
      <c r="L5" s="162"/>
      <c r="M5" s="131"/>
      <c r="N5" s="131"/>
      <c r="O5" s="131"/>
      <c r="P5" s="131"/>
      <c r="Q5" s="131"/>
      <c r="R5" s="134"/>
    </row>
    <row r="6" spans="1:18" ht="12.75">
      <c r="A6" s="130">
        <v>1</v>
      </c>
      <c r="B6" s="131" t="s">
        <v>11</v>
      </c>
      <c r="C6" s="131" t="s">
        <v>93</v>
      </c>
      <c r="D6" s="135" t="s">
        <v>14</v>
      </c>
      <c r="E6" s="131" t="s">
        <v>12</v>
      </c>
      <c r="F6" s="131" t="s">
        <v>95</v>
      </c>
      <c r="G6" s="135">
        <v>29</v>
      </c>
      <c r="H6" s="135">
        <v>18</v>
      </c>
      <c r="I6" s="135">
        <v>11</v>
      </c>
      <c r="J6" s="132"/>
      <c r="K6" s="90">
        <f aca="true" t="shared" si="0" ref="K6:K27">SUM(G6:J6)</f>
        <v>58</v>
      </c>
      <c r="L6" s="162">
        <v>10</v>
      </c>
      <c r="M6" s="131">
        <v>9</v>
      </c>
      <c r="N6" s="131">
        <v>6</v>
      </c>
      <c r="O6" s="131">
        <v>9</v>
      </c>
      <c r="P6" s="131">
        <v>2</v>
      </c>
      <c r="Q6" s="131"/>
      <c r="R6" s="134"/>
    </row>
    <row r="7" spans="1:18" ht="12.75">
      <c r="A7" s="130">
        <v>2</v>
      </c>
      <c r="B7" s="131" t="s">
        <v>15</v>
      </c>
      <c r="C7" s="131" t="s">
        <v>168</v>
      </c>
      <c r="D7" s="135" t="s">
        <v>14</v>
      </c>
      <c r="E7" s="131" t="s">
        <v>12</v>
      </c>
      <c r="F7" s="131" t="s">
        <v>95</v>
      </c>
      <c r="G7" s="136">
        <v>25</v>
      </c>
      <c r="H7" s="135">
        <v>19</v>
      </c>
      <c r="I7" s="135">
        <v>21</v>
      </c>
      <c r="J7" s="132"/>
      <c r="K7" s="90">
        <f t="shared" si="0"/>
        <v>65</v>
      </c>
      <c r="L7" s="162">
        <v>9</v>
      </c>
      <c r="M7" s="131">
        <v>9</v>
      </c>
      <c r="N7" s="131">
        <v>4</v>
      </c>
      <c r="O7" s="131">
        <v>11</v>
      </c>
      <c r="P7" s="131">
        <v>3</v>
      </c>
      <c r="Q7" s="131"/>
      <c r="R7" s="134"/>
    </row>
    <row r="8" spans="1:18" ht="12.75">
      <c r="A8" s="130">
        <v>3</v>
      </c>
      <c r="B8" s="131" t="s">
        <v>142</v>
      </c>
      <c r="C8" s="131" t="s">
        <v>141</v>
      </c>
      <c r="D8" s="135" t="s">
        <v>14</v>
      </c>
      <c r="E8" s="131" t="s">
        <v>18</v>
      </c>
      <c r="F8" s="131" t="s">
        <v>143</v>
      </c>
      <c r="G8" s="136">
        <v>26</v>
      </c>
      <c r="H8" s="135">
        <v>24</v>
      </c>
      <c r="I8" s="135">
        <v>25</v>
      </c>
      <c r="J8" s="132"/>
      <c r="K8" s="90">
        <f t="shared" si="0"/>
        <v>75</v>
      </c>
      <c r="L8" s="162">
        <v>8</v>
      </c>
      <c r="M8" s="131">
        <v>6</v>
      </c>
      <c r="N8" s="131">
        <v>5</v>
      </c>
      <c r="O8" s="131">
        <v>13</v>
      </c>
      <c r="P8" s="131">
        <v>4</v>
      </c>
      <c r="Q8" s="131"/>
      <c r="R8" s="134"/>
    </row>
    <row r="9" spans="1:18" ht="12.75">
      <c r="A9" s="130">
        <v>4</v>
      </c>
      <c r="B9" s="131" t="s">
        <v>30</v>
      </c>
      <c r="C9" s="131" t="s">
        <v>29</v>
      </c>
      <c r="D9" s="135" t="s">
        <v>14</v>
      </c>
      <c r="E9" s="131" t="s">
        <v>18</v>
      </c>
      <c r="F9" s="131" t="s">
        <v>19</v>
      </c>
      <c r="G9" s="136">
        <v>30</v>
      </c>
      <c r="H9" s="135">
        <v>26</v>
      </c>
      <c r="I9" s="135">
        <v>23</v>
      </c>
      <c r="J9" s="132"/>
      <c r="K9" s="90">
        <f t="shared" si="0"/>
        <v>79</v>
      </c>
      <c r="L9" s="162">
        <v>7</v>
      </c>
      <c r="M9" s="131">
        <v>7</v>
      </c>
      <c r="N9" s="131">
        <v>4</v>
      </c>
      <c r="O9" s="131">
        <v>13</v>
      </c>
      <c r="P9" s="131">
        <v>5</v>
      </c>
      <c r="Q9" s="131"/>
      <c r="R9" s="134"/>
    </row>
    <row r="10" spans="1:18" ht="12.75">
      <c r="A10" s="130">
        <v>5</v>
      </c>
      <c r="B10" s="131" t="s">
        <v>173</v>
      </c>
      <c r="C10" s="131" t="s">
        <v>16</v>
      </c>
      <c r="D10" s="135" t="s">
        <v>14</v>
      </c>
      <c r="E10" s="131" t="s">
        <v>18</v>
      </c>
      <c r="F10" s="131" t="s">
        <v>19</v>
      </c>
      <c r="G10" s="136">
        <v>33</v>
      </c>
      <c r="H10" s="135">
        <v>38</v>
      </c>
      <c r="I10" s="135">
        <v>34</v>
      </c>
      <c r="J10" s="132"/>
      <c r="K10" s="90">
        <f t="shared" si="0"/>
        <v>105</v>
      </c>
      <c r="L10" s="162">
        <v>2</v>
      </c>
      <c r="M10" s="131">
        <v>6</v>
      </c>
      <c r="N10" s="131">
        <v>5</v>
      </c>
      <c r="O10" s="131">
        <v>13</v>
      </c>
      <c r="P10" s="131">
        <v>10</v>
      </c>
      <c r="Q10" s="131"/>
      <c r="R10" s="134"/>
    </row>
    <row r="11" spans="1:18" ht="12.75">
      <c r="A11" s="148">
        <v>6</v>
      </c>
      <c r="B11" s="149" t="s">
        <v>145</v>
      </c>
      <c r="C11" s="149" t="s">
        <v>182</v>
      </c>
      <c r="D11" s="150" t="s">
        <v>14</v>
      </c>
      <c r="E11" s="149" t="s">
        <v>12</v>
      </c>
      <c r="F11" s="149" t="s">
        <v>22</v>
      </c>
      <c r="G11" s="151">
        <v>46</v>
      </c>
      <c r="H11" s="150">
        <v>46</v>
      </c>
      <c r="I11" s="150">
        <v>38</v>
      </c>
      <c r="J11" s="21"/>
      <c r="K11" s="90">
        <f t="shared" si="0"/>
        <v>130</v>
      </c>
      <c r="L11" s="193">
        <v>2</v>
      </c>
      <c r="M11" s="149">
        <v>1</v>
      </c>
      <c r="N11" s="149">
        <v>4</v>
      </c>
      <c r="O11" s="149">
        <v>12</v>
      </c>
      <c r="P11" s="149">
        <v>17</v>
      </c>
      <c r="Q11" s="149"/>
      <c r="R11" s="154"/>
    </row>
    <row r="12" spans="1:18" ht="13.5" thickBot="1">
      <c r="A12" s="148">
        <v>7</v>
      </c>
      <c r="B12" s="149" t="s">
        <v>172</v>
      </c>
      <c r="C12" s="149" t="s">
        <v>20</v>
      </c>
      <c r="D12" s="150" t="s">
        <v>14</v>
      </c>
      <c r="E12" s="149" t="s">
        <v>12</v>
      </c>
      <c r="F12" s="149" t="s">
        <v>95</v>
      </c>
      <c r="G12" s="151">
        <v>47</v>
      </c>
      <c r="H12" s="150">
        <v>44</v>
      </c>
      <c r="I12" s="150">
        <v>39</v>
      </c>
      <c r="J12" s="21"/>
      <c r="K12" s="192">
        <f t="shared" si="0"/>
        <v>130</v>
      </c>
      <c r="L12" s="164">
        <v>2</v>
      </c>
      <c r="M12" s="141">
        <v>1</v>
      </c>
      <c r="N12" s="141">
        <v>2</v>
      </c>
      <c r="O12" s="141">
        <v>15</v>
      </c>
      <c r="P12" s="141">
        <v>16</v>
      </c>
      <c r="Q12" s="141"/>
      <c r="R12" s="147"/>
    </row>
    <row r="13" spans="1:18" ht="12.75">
      <c r="A13" s="155">
        <v>8</v>
      </c>
      <c r="B13" s="36" t="s">
        <v>26</v>
      </c>
      <c r="C13" s="36" t="s">
        <v>25</v>
      </c>
      <c r="D13" s="156" t="s">
        <v>24</v>
      </c>
      <c r="E13" s="36" t="s">
        <v>12</v>
      </c>
      <c r="F13" s="36" t="s">
        <v>22</v>
      </c>
      <c r="G13" s="157">
        <v>25</v>
      </c>
      <c r="H13" s="156">
        <v>19</v>
      </c>
      <c r="I13" s="156">
        <v>15</v>
      </c>
      <c r="J13" s="165"/>
      <c r="K13" s="73">
        <f t="shared" si="0"/>
        <v>59</v>
      </c>
      <c r="L13" s="160">
        <v>9</v>
      </c>
      <c r="M13" s="139">
        <v>10</v>
      </c>
      <c r="N13" s="139">
        <v>6</v>
      </c>
      <c r="O13" s="139">
        <v>9</v>
      </c>
      <c r="P13" s="139">
        <v>2</v>
      </c>
      <c r="Q13" s="139"/>
      <c r="R13" s="108"/>
    </row>
    <row r="14" spans="1:18" ht="12.75">
      <c r="A14" s="39">
        <v>9</v>
      </c>
      <c r="B14" s="131" t="s">
        <v>36</v>
      </c>
      <c r="C14" s="131" t="s">
        <v>35</v>
      </c>
      <c r="D14" s="135" t="s">
        <v>24</v>
      </c>
      <c r="E14" s="131" t="s">
        <v>12</v>
      </c>
      <c r="F14" s="131" t="s">
        <v>22</v>
      </c>
      <c r="G14" s="136">
        <v>34</v>
      </c>
      <c r="H14" s="135">
        <v>24</v>
      </c>
      <c r="I14" s="135">
        <v>23</v>
      </c>
      <c r="J14" s="132"/>
      <c r="K14" s="90">
        <f t="shared" si="0"/>
        <v>81</v>
      </c>
      <c r="L14" s="162">
        <v>6</v>
      </c>
      <c r="M14" s="131">
        <v>9</v>
      </c>
      <c r="N14" s="131">
        <v>5</v>
      </c>
      <c r="O14" s="131">
        <v>9</v>
      </c>
      <c r="P14" s="131">
        <v>7</v>
      </c>
      <c r="Q14" s="131"/>
      <c r="R14" s="134"/>
    </row>
    <row r="15" spans="1:18" ht="12.75">
      <c r="A15" s="130">
        <v>10</v>
      </c>
      <c r="B15" s="131" t="s">
        <v>28</v>
      </c>
      <c r="C15" s="131" t="s">
        <v>27</v>
      </c>
      <c r="D15" s="135" t="s">
        <v>24</v>
      </c>
      <c r="E15" s="131" t="s">
        <v>12</v>
      </c>
      <c r="F15" s="131" t="s">
        <v>22</v>
      </c>
      <c r="G15" s="136">
        <v>34</v>
      </c>
      <c r="H15" s="135">
        <v>28</v>
      </c>
      <c r="I15" s="135">
        <v>23</v>
      </c>
      <c r="J15" s="132"/>
      <c r="K15" s="90">
        <f t="shared" si="0"/>
        <v>85</v>
      </c>
      <c r="L15" s="162">
        <v>2</v>
      </c>
      <c r="M15" s="131">
        <v>8</v>
      </c>
      <c r="N15" s="131">
        <v>5</v>
      </c>
      <c r="O15" s="131">
        <v>19</v>
      </c>
      <c r="P15" s="131">
        <v>2</v>
      </c>
      <c r="Q15" s="131"/>
      <c r="R15" s="134"/>
    </row>
    <row r="16" spans="1:18" ht="12.75">
      <c r="A16" s="39">
        <v>11</v>
      </c>
      <c r="B16" s="131" t="s">
        <v>46</v>
      </c>
      <c r="C16" s="131" t="s">
        <v>45</v>
      </c>
      <c r="D16" s="135" t="s">
        <v>24</v>
      </c>
      <c r="E16" s="131" t="s">
        <v>18</v>
      </c>
      <c r="F16" s="131" t="s">
        <v>41</v>
      </c>
      <c r="G16" s="136">
        <v>31</v>
      </c>
      <c r="H16" s="135">
        <v>29</v>
      </c>
      <c r="I16" s="135">
        <v>26</v>
      </c>
      <c r="J16" s="132"/>
      <c r="K16" s="90">
        <f t="shared" si="0"/>
        <v>86</v>
      </c>
      <c r="L16" s="162">
        <v>8</v>
      </c>
      <c r="M16" s="131">
        <v>3</v>
      </c>
      <c r="N16" s="131">
        <v>4</v>
      </c>
      <c r="O16" s="131">
        <v>15</v>
      </c>
      <c r="P16" s="131">
        <v>6</v>
      </c>
      <c r="Q16" s="131"/>
      <c r="R16" s="134"/>
    </row>
    <row r="17" spans="1:18" ht="13.5" thickBot="1">
      <c r="A17" s="39">
        <v>12</v>
      </c>
      <c r="B17" s="131" t="s">
        <v>38</v>
      </c>
      <c r="C17" s="131" t="s">
        <v>37</v>
      </c>
      <c r="D17" s="135" t="s">
        <v>24</v>
      </c>
      <c r="E17" s="131" t="s">
        <v>12</v>
      </c>
      <c r="F17" s="131" t="s">
        <v>22</v>
      </c>
      <c r="G17" s="136">
        <v>37</v>
      </c>
      <c r="H17" s="135">
        <v>31</v>
      </c>
      <c r="I17" s="135">
        <v>30</v>
      </c>
      <c r="J17" s="132"/>
      <c r="K17" s="90">
        <f t="shared" si="0"/>
        <v>98</v>
      </c>
      <c r="L17" s="162">
        <v>4</v>
      </c>
      <c r="M17" s="131">
        <v>6</v>
      </c>
      <c r="N17" s="131">
        <v>2</v>
      </c>
      <c r="O17" s="131">
        <v>16</v>
      </c>
      <c r="P17" s="131">
        <v>8</v>
      </c>
      <c r="Q17" s="131"/>
      <c r="R17" s="134"/>
    </row>
    <row r="18" spans="1:18" ht="12.75">
      <c r="A18" s="155">
        <v>13</v>
      </c>
      <c r="B18" s="36" t="s">
        <v>44</v>
      </c>
      <c r="C18" s="36" t="s">
        <v>43</v>
      </c>
      <c r="D18" s="156" t="s">
        <v>33</v>
      </c>
      <c r="E18" s="36" t="s">
        <v>12</v>
      </c>
      <c r="F18" s="36" t="s">
        <v>22</v>
      </c>
      <c r="G18" s="156">
        <v>17</v>
      </c>
      <c r="H18" s="157">
        <v>22</v>
      </c>
      <c r="I18" s="156">
        <v>22</v>
      </c>
      <c r="J18" s="165"/>
      <c r="K18" s="166">
        <f t="shared" si="0"/>
        <v>61</v>
      </c>
      <c r="L18" s="167">
        <v>13</v>
      </c>
      <c r="M18" s="36">
        <v>7</v>
      </c>
      <c r="N18" s="36">
        <v>4</v>
      </c>
      <c r="O18" s="36">
        <v>7</v>
      </c>
      <c r="P18" s="36">
        <v>5</v>
      </c>
      <c r="Q18" s="36"/>
      <c r="R18" s="54"/>
    </row>
    <row r="19" spans="1:18" ht="12.75">
      <c r="A19" s="130">
        <v>14</v>
      </c>
      <c r="B19" s="131" t="s">
        <v>39</v>
      </c>
      <c r="C19" s="131" t="s">
        <v>34</v>
      </c>
      <c r="D19" s="135" t="s">
        <v>33</v>
      </c>
      <c r="E19" s="131" t="s">
        <v>18</v>
      </c>
      <c r="F19" s="131" t="s">
        <v>95</v>
      </c>
      <c r="G19" s="136">
        <v>32</v>
      </c>
      <c r="H19" s="135">
        <v>23</v>
      </c>
      <c r="I19" s="135">
        <v>24</v>
      </c>
      <c r="J19" s="132">
        <v>5</v>
      </c>
      <c r="K19" s="133">
        <f t="shared" si="0"/>
        <v>84</v>
      </c>
      <c r="L19" s="101">
        <v>7</v>
      </c>
      <c r="M19" s="131">
        <v>3</v>
      </c>
      <c r="N19" s="131">
        <v>10</v>
      </c>
      <c r="O19" s="131">
        <v>12</v>
      </c>
      <c r="P19" s="131">
        <v>4</v>
      </c>
      <c r="Q19" s="131"/>
      <c r="R19" s="134"/>
    </row>
    <row r="20" spans="1:18" ht="12.75">
      <c r="A20" s="130">
        <v>15</v>
      </c>
      <c r="B20" s="131" t="s">
        <v>50</v>
      </c>
      <c r="C20" s="131" t="s">
        <v>49</v>
      </c>
      <c r="D20" s="135" t="s">
        <v>33</v>
      </c>
      <c r="E20" s="131" t="s">
        <v>18</v>
      </c>
      <c r="F20" s="131" t="s">
        <v>95</v>
      </c>
      <c r="G20" s="136">
        <v>39</v>
      </c>
      <c r="H20" s="135">
        <v>36</v>
      </c>
      <c r="I20" s="135">
        <v>43</v>
      </c>
      <c r="J20" s="132"/>
      <c r="K20" s="133">
        <f t="shared" si="0"/>
        <v>118</v>
      </c>
      <c r="L20" s="101">
        <v>3</v>
      </c>
      <c r="M20" s="131">
        <v>0</v>
      </c>
      <c r="N20" s="131">
        <v>5</v>
      </c>
      <c r="O20" s="131">
        <v>16</v>
      </c>
      <c r="P20" s="131">
        <v>12</v>
      </c>
      <c r="Q20" s="131"/>
      <c r="R20" s="134"/>
    </row>
    <row r="21" spans="1:18" ht="12.75">
      <c r="A21" s="130">
        <v>16</v>
      </c>
      <c r="B21" s="131" t="s">
        <v>36</v>
      </c>
      <c r="C21" s="131" t="s">
        <v>57</v>
      </c>
      <c r="D21" s="135" t="s">
        <v>33</v>
      </c>
      <c r="E21" s="131" t="s">
        <v>12</v>
      </c>
      <c r="F21" s="131" t="s">
        <v>22</v>
      </c>
      <c r="G21" s="136">
        <v>43</v>
      </c>
      <c r="H21" s="135">
        <v>45</v>
      </c>
      <c r="I21" s="135">
        <v>39</v>
      </c>
      <c r="J21" s="132">
        <v>2</v>
      </c>
      <c r="K21" s="133">
        <f t="shared" si="0"/>
        <v>129</v>
      </c>
      <c r="L21" s="101">
        <v>4</v>
      </c>
      <c r="M21" s="131">
        <v>0</v>
      </c>
      <c r="N21" s="131">
        <v>1</v>
      </c>
      <c r="O21" s="131">
        <v>15</v>
      </c>
      <c r="P21" s="131">
        <v>16</v>
      </c>
      <c r="Q21" s="131"/>
      <c r="R21" s="134"/>
    </row>
    <row r="22" spans="1:18" ht="13.5" thickBot="1">
      <c r="A22" s="140">
        <v>17</v>
      </c>
      <c r="B22" s="141" t="s">
        <v>146</v>
      </c>
      <c r="C22" s="141" t="s">
        <v>141</v>
      </c>
      <c r="D22" s="142" t="s">
        <v>33</v>
      </c>
      <c r="E22" s="141" t="s">
        <v>18</v>
      </c>
      <c r="F22" s="141" t="s">
        <v>19</v>
      </c>
      <c r="G22" s="143">
        <v>46</v>
      </c>
      <c r="H22" s="142">
        <v>39</v>
      </c>
      <c r="I22" s="142">
        <v>71</v>
      </c>
      <c r="J22" s="144">
        <v>13</v>
      </c>
      <c r="K22" s="145">
        <f t="shared" si="0"/>
        <v>169</v>
      </c>
      <c r="L22" s="146">
        <v>1</v>
      </c>
      <c r="M22" s="141">
        <v>3</v>
      </c>
      <c r="N22" s="141">
        <v>0</v>
      </c>
      <c r="O22" s="141">
        <v>11</v>
      </c>
      <c r="P22" s="141">
        <v>20</v>
      </c>
      <c r="Q22" s="141"/>
      <c r="R22" s="147">
        <v>1</v>
      </c>
    </row>
    <row r="23" spans="1:18" ht="13.5" thickBot="1">
      <c r="A23" s="138">
        <v>18</v>
      </c>
      <c r="B23" s="139" t="s">
        <v>56</v>
      </c>
      <c r="C23" s="139" t="s">
        <v>55</v>
      </c>
      <c r="D23" s="129" t="s">
        <v>54</v>
      </c>
      <c r="E23" s="139" t="s">
        <v>18</v>
      </c>
      <c r="F23" s="139" t="s">
        <v>19</v>
      </c>
      <c r="G23" s="128">
        <v>15</v>
      </c>
      <c r="H23" s="129">
        <v>11</v>
      </c>
      <c r="I23" s="129">
        <v>5</v>
      </c>
      <c r="J23" s="159"/>
      <c r="K23" s="330">
        <f t="shared" si="0"/>
        <v>31</v>
      </c>
      <c r="L23" s="160">
        <v>18</v>
      </c>
      <c r="M23" s="139">
        <v>2</v>
      </c>
      <c r="N23" s="139">
        <v>0</v>
      </c>
      <c r="O23" s="139">
        <v>3</v>
      </c>
      <c r="P23" s="139">
        <v>4</v>
      </c>
      <c r="Q23" s="139"/>
      <c r="R23" s="108"/>
    </row>
    <row r="24" spans="1:18" ht="12.75">
      <c r="A24" s="138">
        <v>19</v>
      </c>
      <c r="B24" s="139" t="s">
        <v>135</v>
      </c>
      <c r="C24" s="139" t="s">
        <v>62</v>
      </c>
      <c r="D24" s="129" t="s">
        <v>54</v>
      </c>
      <c r="E24" s="139" t="s">
        <v>40</v>
      </c>
      <c r="F24" s="139" t="s">
        <v>41</v>
      </c>
      <c r="G24" s="128">
        <v>12</v>
      </c>
      <c r="H24" s="129">
        <v>13</v>
      </c>
      <c r="I24" s="129">
        <v>7</v>
      </c>
      <c r="J24" s="159"/>
      <c r="K24" s="330">
        <f t="shared" si="0"/>
        <v>32</v>
      </c>
      <c r="L24" s="160">
        <v>17</v>
      </c>
      <c r="M24" s="139">
        <v>1</v>
      </c>
      <c r="N24" s="139">
        <v>2</v>
      </c>
      <c r="O24" s="139">
        <v>4</v>
      </c>
      <c r="P24" s="139">
        <v>3</v>
      </c>
      <c r="Q24" s="139"/>
      <c r="R24" s="108"/>
    </row>
    <row r="25" spans="1:18" ht="12.75">
      <c r="A25" s="138">
        <v>20</v>
      </c>
      <c r="B25" s="139" t="s">
        <v>15</v>
      </c>
      <c r="C25" s="139" t="s">
        <v>34</v>
      </c>
      <c r="D25" s="129" t="s">
        <v>54</v>
      </c>
      <c r="E25" s="139" t="s">
        <v>12</v>
      </c>
      <c r="F25" s="139" t="s">
        <v>95</v>
      </c>
      <c r="G25" s="128">
        <v>16</v>
      </c>
      <c r="H25" s="129">
        <v>17</v>
      </c>
      <c r="I25" s="129">
        <v>8</v>
      </c>
      <c r="J25" s="159"/>
      <c r="K25" s="152">
        <f t="shared" si="0"/>
        <v>41</v>
      </c>
      <c r="L25" s="160">
        <v>12</v>
      </c>
      <c r="M25" s="139">
        <v>3</v>
      </c>
      <c r="N25" s="139">
        <v>2</v>
      </c>
      <c r="O25" s="139">
        <v>8</v>
      </c>
      <c r="P25" s="139">
        <v>2</v>
      </c>
      <c r="Q25" s="139"/>
      <c r="R25" s="108"/>
    </row>
    <row r="26" spans="1:18" ht="12.75">
      <c r="A26" s="130">
        <v>21</v>
      </c>
      <c r="B26" s="131" t="s">
        <v>61</v>
      </c>
      <c r="C26" s="131" t="s">
        <v>118</v>
      </c>
      <c r="D26" s="135" t="s">
        <v>54</v>
      </c>
      <c r="E26" s="131" t="s">
        <v>18</v>
      </c>
      <c r="F26" s="131" t="s">
        <v>19</v>
      </c>
      <c r="G26" s="136">
        <v>23</v>
      </c>
      <c r="H26" s="135">
        <v>16</v>
      </c>
      <c r="I26" s="135">
        <v>17</v>
      </c>
      <c r="J26" s="161"/>
      <c r="K26" s="152">
        <f t="shared" si="0"/>
        <v>56</v>
      </c>
      <c r="L26" s="162">
        <v>9</v>
      </c>
      <c r="M26" s="131">
        <v>5</v>
      </c>
      <c r="N26" s="131">
        <v>0</v>
      </c>
      <c r="O26" s="131">
        <v>7</v>
      </c>
      <c r="P26" s="131">
        <v>6</v>
      </c>
      <c r="Q26" s="131"/>
      <c r="R26" s="134"/>
    </row>
    <row r="27" spans="1:18" ht="13.5" thickBot="1">
      <c r="A27" s="140">
        <v>22</v>
      </c>
      <c r="B27" s="141" t="s">
        <v>59</v>
      </c>
      <c r="C27" s="141" t="s">
        <v>58</v>
      </c>
      <c r="D27" s="142" t="s">
        <v>54</v>
      </c>
      <c r="E27" s="141" t="s">
        <v>18</v>
      </c>
      <c r="F27" s="141" t="s">
        <v>19</v>
      </c>
      <c r="G27" s="142">
        <v>30</v>
      </c>
      <c r="H27" s="143">
        <v>33</v>
      </c>
      <c r="I27" s="142">
        <v>26</v>
      </c>
      <c r="J27" s="163"/>
      <c r="K27" s="145">
        <f t="shared" si="0"/>
        <v>89</v>
      </c>
      <c r="L27" s="164">
        <v>8</v>
      </c>
      <c r="M27" s="141">
        <v>0</v>
      </c>
      <c r="N27" s="141">
        <v>0</v>
      </c>
      <c r="O27" s="141">
        <v>3</v>
      </c>
      <c r="P27" s="141">
        <v>16</v>
      </c>
      <c r="Q27" s="141"/>
      <c r="R27" s="147"/>
    </row>
    <row r="28" spans="1:18" ht="12.75">
      <c r="A28" s="22"/>
      <c r="B28" s="24"/>
      <c r="C28" s="24"/>
      <c r="D28" s="55"/>
      <c r="E28" s="24"/>
      <c r="F28" s="24"/>
      <c r="G28" s="20"/>
      <c r="H28" s="20"/>
      <c r="I28" s="55"/>
      <c r="J28" s="20"/>
      <c r="K28" s="22"/>
      <c r="L28" s="24"/>
      <c r="M28" s="24"/>
      <c r="N28" s="24"/>
      <c r="O28" s="24"/>
      <c r="P28" s="24"/>
      <c r="Q28" s="24"/>
      <c r="R28" s="24"/>
    </row>
    <row r="29" spans="1:18" ht="13.5" thickBot="1">
      <c r="A29" s="22"/>
      <c r="B29" s="24"/>
      <c r="C29" s="24"/>
      <c r="D29" s="24"/>
      <c r="E29" s="24"/>
      <c r="F29" s="24"/>
      <c r="G29" s="20"/>
      <c r="H29" s="55"/>
      <c r="I29" s="55"/>
      <c r="J29" s="20"/>
      <c r="K29" s="22"/>
      <c r="L29" s="24"/>
      <c r="M29" s="24"/>
      <c r="N29" s="24"/>
      <c r="O29" s="24"/>
      <c r="P29" s="24"/>
      <c r="Q29" s="24"/>
      <c r="R29" s="24"/>
    </row>
    <row r="30" spans="1:18" ht="12.75">
      <c r="A30" s="155">
        <v>1</v>
      </c>
      <c r="B30" s="36" t="s">
        <v>64</v>
      </c>
      <c r="C30" s="36" t="s">
        <v>31</v>
      </c>
      <c r="D30" s="36" t="s">
        <v>100</v>
      </c>
      <c r="E30" s="36"/>
      <c r="F30" s="36" t="s">
        <v>42</v>
      </c>
      <c r="G30" s="157">
        <v>1</v>
      </c>
      <c r="H30" s="156">
        <v>2</v>
      </c>
      <c r="I30" s="156"/>
      <c r="J30" s="165"/>
      <c r="K30" s="166">
        <f aca="true" t="shared" si="1" ref="K30:K48">SUM(G30:J30)</f>
        <v>3</v>
      </c>
      <c r="L30" s="167">
        <v>15</v>
      </c>
      <c r="M30" s="36">
        <v>3</v>
      </c>
      <c r="N30" s="36">
        <v>0</v>
      </c>
      <c r="O30" s="36">
        <v>0</v>
      </c>
      <c r="P30" s="36">
        <v>0</v>
      </c>
      <c r="Q30" s="36"/>
      <c r="R30" s="54"/>
    </row>
    <row r="31" spans="1:18" ht="12.75">
      <c r="A31" s="138">
        <v>2</v>
      </c>
      <c r="B31" s="139" t="s">
        <v>67</v>
      </c>
      <c r="C31" s="139" t="s">
        <v>66</v>
      </c>
      <c r="D31" s="139" t="s">
        <v>100</v>
      </c>
      <c r="E31" s="139"/>
      <c r="F31" s="139" t="s">
        <v>42</v>
      </c>
      <c r="G31" s="128">
        <v>1</v>
      </c>
      <c r="H31" s="129">
        <v>7</v>
      </c>
      <c r="I31" s="129"/>
      <c r="J31" s="15"/>
      <c r="K31" s="133">
        <f t="shared" si="1"/>
        <v>8</v>
      </c>
      <c r="L31" s="196">
        <v>14</v>
      </c>
      <c r="M31" s="139">
        <v>3</v>
      </c>
      <c r="N31" s="139">
        <v>0</v>
      </c>
      <c r="O31" s="139">
        <v>0</v>
      </c>
      <c r="P31" s="139">
        <v>1</v>
      </c>
      <c r="Q31" s="139"/>
      <c r="R31" s="108"/>
    </row>
    <row r="32" spans="1:18" ht="12.75">
      <c r="A32" s="138">
        <v>3</v>
      </c>
      <c r="B32" s="139" t="s">
        <v>149</v>
      </c>
      <c r="C32" s="139" t="s">
        <v>141</v>
      </c>
      <c r="D32" s="139" t="s">
        <v>100</v>
      </c>
      <c r="E32" s="139"/>
      <c r="F32" s="139" t="s">
        <v>42</v>
      </c>
      <c r="G32" s="128">
        <v>13</v>
      </c>
      <c r="H32" s="129">
        <v>9</v>
      </c>
      <c r="I32" s="129"/>
      <c r="J32" s="15"/>
      <c r="K32" s="133">
        <f t="shared" si="1"/>
        <v>22</v>
      </c>
      <c r="L32" s="196">
        <v>7</v>
      </c>
      <c r="M32" s="139">
        <v>7</v>
      </c>
      <c r="N32" s="139">
        <v>1</v>
      </c>
      <c r="O32" s="139">
        <v>1</v>
      </c>
      <c r="P32" s="139">
        <v>2</v>
      </c>
      <c r="Q32" s="139"/>
      <c r="R32" s="108"/>
    </row>
    <row r="33" spans="1:18" ht="12.75">
      <c r="A33" s="138">
        <v>4</v>
      </c>
      <c r="B33" s="139" t="s">
        <v>180</v>
      </c>
      <c r="C33" s="139" t="s">
        <v>165</v>
      </c>
      <c r="D33" s="139" t="s">
        <v>100</v>
      </c>
      <c r="E33" s="139"/>
      <c r="F33" s="139" t="s">
        <v>70</v>
      </c>
      <c r="G33" s="128">
        <v>32</v>
      </c>
      <c r="H33" s="129">
        <v>19</v>
      </c>
      <c r="I33" s="129"/>
      <c r="J33" s="15"/>
      <c r="K33" s="133">
        <f t="shared" si="1"/>
        <v>51</v>
      </c>
      <c r="L33" s="196">
        <v>8</v>
      </c>
      <c r="M33" s="139">
        <v>1</v>
      </c>
      <c r="N33" s="139">
        <v>2</v>
      </c>
      <c r="O33" s="139">
        <v>2</v>
      </c>
      <c r="P33" s="139">
        <v>4</v>
      </c>
      <c r="Q33" s="139"/>
      <c r="R33" s="108">
        <v>1</v>
      </c>
    </row>
    <row r="34" spans="1:18" ht="12.75">
      <c r="A34" s="138">
        <v>5</v>
      </c>
      <c r="B34" s="139" t="s">
        <v>151</v>
      </c>
      <c r="C34" s="139" t="s">
        <v>150</v>
      </c>
      <c r="D34" s="139" t="s">
        <v>100</v>
      </c>
      <c r="E34" s="139"/>
      <c r="F34" s="139" t="s">
        <v>42</v>
      </c>
      <c r="G34" s="128">
        <v>25</v>
      </c>
      <c r="H34" s="129">
        <v>28</v>
      </c>
      <c r="I34" s="129"/>
      <c r="J34" s="15"/>
      <c r="K34" s="133">
        <f t="shared" si="1"/>
        <v>53</v>
      </c>
      <c r="L34" s="196">
        <v>1</v>
      </c>
      <c r="M34" s="139">
        <v>5</v>
      </c>
      <c r="N34" s="139">
        <v>2</v>
      </c>
      <c r="O34" s="139">
        <v>3</v>
      </c>
      <c r="P34" s="139">
        <v>7</v>
      </c>
      <c r="Q34" s="139"/>
      <c r="R34" s="108"/>
    </row>
    <row r="35" spans="1:18" ht="12.75">
      <c r="A35" s="138">
        <v>6</v>
      </c>
      <c r="B35" s="139" t="s">
        <v>82</v>
      </c>
      <c r="C35" s="139" t="s">
        <v>130</v>
      </c>
      <c r="D35" s="139" t="s">
        <v>100</v>
      </c>
      <c r="E35" s="139"/>
      <c r="F35" s="139" t="s">
        <v>70</v>
      </c>
      <c r="G35" s="128">
        <v>28</v>
      </c>
      <c r="H35" s="129">
        <v>26</v>
      </c>
      <c r="I35" s="129"/>
      <c r="J35" s="15"/>
      <c r="K35" s="133">
        <f t="shared" si="1"/>
        <v>54</v>
      </c>
      <c r="L35" s="196">
        <v>2</v>
      </c>
      <c r="M35" s="139">
        <v>4</v>
      </c>
      <c r="N35" s="139">
        <v>2</v>
      </c>
      <c r="O35" s="139">
        <v>2</v>
      </c>
      <c r="P35" s="139">
        <v>8</v>
      </c>
      <c r="Q35" s="139"/>
      <c r="R35" s="108"/>
    </row>
    <row r="36" spans="1:18" ht="12.75">
      <c r="A36" s="138">
        <v>7</v>
      </c>
      <c r="B36" s="139" t="s">
        <v>152</v>
      </c>
      <c r="C36" s="139" t="s">
        <v>66</v>
      </c>
      <c r="D36" s="139" t="s">
        <v>100</v>
      </c>
      <c r="E36" s="139"/>
      <c r="F36" s="139" t="s">
        <v>42</v>
      </c>
      <c r="G36" s="128">
        <v>29</v>
      </c>
      <c r="H36" s="129">
        <v>25</v>
      </c>
      <c r="I36" s="129"/>
      <c r="J36" s="15"/>
      <c r="K36" s="133">
        <f t="shared" si="1"/>
        <v>54</v>
      </c>
      <c r="L36" s="196">
        <v>1</v>
      </c>
      <c r="M36" s="139">
        <v>3</v>
      </c>
      <c r="N36" s="139">
        <v>3</v>
      </c>
      <c r="O36" s="139">
        <v>5</v>
      </c>
      <c r="P36" s="139">
        <v>6</v>
      </c>
      <c r="Q36" s="139"/>
      <c r="R36" s="108"/>
    </row>
    <row r="37" spans="1:18" ht="12.75">
      <c r="A37" s="130">
        <v>8</v>
      </c>
      <c r="B37" s="131" t="s">
        <v>72</v>
      </c>
      <c r="C37" s="131" t="s">
        <v>71</v>
      </c>
      <c r="D37" s="131" t="s">
        <v>100</v>
      </c>
      <c r="E37" s="131"/>
      <c r="F37" s="131" t="s">
        <v>42</v>
      </c>
      <c r="G37" s="136">
        <v>31</v>
      </c>
      <c r="H37" s="135">
        <v>34</v>
      </c>
      <c r="I37" s="135"/>
      <c r="J37" s="132"/>
      <c r="K37" s="133">
        <f t="shared" si="1"/>
        <v>65</v>
      </c>
      <c r="L37" s="101">
        <v>0</v>
      </c>
      <c r="M37" s="131">
        <v>4</v>
      </c>
      <c r="N37" s="131">
        <v>3</v>
      </c>
      <c r="O37" s="131">
        <v>0</v>
      </c>
      <c r="P37" s="131">
        <v>11</v>
      </c>
      <c r="Q37" s="131"/>
      <c r="R37" s="134"/>
    </row>
    <row r="38" spans="1:18" ht="13.5" thickBot="1">
      <c r="A38" s="148">
        <v>9</v>
      </c>
      <c r="B38" s="149" t="s">
        <v>148</v>
      </c>
      <c r="C38" s="149" t="s">
        <v>166</v>
      </c>
      <c r="D38" s="149" t="s">
        <v>100</v>
      </c>
      <c r="E38" s="149"/>
      <c r="F38" s="149" t="s">
        <v>42</v>
      </c>
      <c r="G38" s="151">
        <v>39</v>
      </c>
      <c r="H38" s="150">
        <v>39</v>
      </c>
      <c r="I38" s="150"/>
      <c r="J38" s="21"/>
      <c r="K38" s="152">
        <f t="shared" si="1"/>
        <v>78</v>
      </c>
      <c r="L38" s="153">
        <v>0</v>
      </c>
      <c r="M38" s="149">
        <v>2</v>
      </c>
      <c r="N38" s="149">
        <v>0</v>
      </c>
      <c r="O38" s="149">
        <v>2</v>
      </c>
      <c r="P38" s="149">
        <v>14</v>
      </c>
      <c r="Q38" s="149"/>
      <c r="R38" s="154"/>
    </row>
    <row r="39" spans="1:18" ht="12.75">
      <c r="A39" s="155">
        <v>10</v>
      </c>
      <c r="B39" s="36" t="s">
        <v>155</v>
      </c>
      <c r="C39" s="36" t="s">
        <v>37</v>
      </c>
      <c r="D39" s="36" t="s">
        <v>101</v>
      </c>
      <c r="E39" s="36"/>
      <c r="F39" s="36" t="s">
        <v>42</v>
      </c>
      <c r="G39" s="157">
        <v>22</v>
      </c>
      <c r="H39" s="156">
        <v>23</v>
      </c>
      <c r="I39" s="156"/>
      <c r="J39" s="165"/>
      <c r="K39" s="166">
        <f t="shared" si="1"/>
        <v>45</v>
      </c>
      <c r="L39" s="167">
        <v>2</v>
      </c>
      <c r="M39" s="36">
        <v>4</v>
      </c>
      <c r="N39" s="36">
        <v>3</v>
      </c>
      <c r="O39" s="36">
        <v>5</v>
      </c>
      <c r="P39" s="36">
        <v>4</v>
      </c>
      <c r="Q39" s="36"/>
      <c r="R39" s="54"/>
    </row>
    <row r="40" spans="1:18" ht="12.75">
      <c r="A40" s="138">
        <v>11</v>
      </c>
      <c r="B40" s="139" t="s">
        <v>126</v>
      </c>
      <c r="C40" s="139" t="s">
        <v>47</v>
      </c>
      <c r="D40" s="139" t="s">
        <v>101</v>
      </c>
      <c r="E40" s="139"/>
      <c r="F40" s="139" t="s">
        <v>42</v>
      </c>
      <c r="G40" s="128">
        <v>29</v>
      </c>
      <c r="H40" s="129">
        <v>18</v>
      </c>
      <c r="I40" s="129"/>
      <c r="J40" s="15"/>
      <c r="K40" s="195">
        <f t="shared" si="1"/>
        <v>47</v>
      </c>
      <c r="L40" s="196">
        <v>0</v>
      </c>
      <c r="M40" s="139">
        <v>7</v>
      </c>
      <c r="N40" s="139">
        <v>3</v>
      </c>
      <c r="O40" s="139">
        <v>3</v>
      </c>
      <c r="P40" s="139">
        <v>5</v>
      </c>
      <c r="Q40" s="139"/>
      <c r="R40" s="108"/>
    </row>
    <row r="41" spans="1:18" ht="12.75">
      <c r="A41" s="138">
        <v>12</v>
      </c>
      <c r="B41" s="139" t="s">
        <v>80</v>
      </c>
      <c r="C41" s="139" t="s">
        <v>79</v>
      </c>
      <c r="D41" s="139" t="s">
        <v>101</v>
      </c>
      <c r="E41" s="139"/>
      <c r="F41" s="139" t="s">
        <v>42</v>
      </c>
      <c r="G41" s="128">
        <v>29</v>
      </c>
      <c r="H41" s="129">
        <v>20</v>
      </c>
      <c r="I41" s="129"/>
      <c r="J41" s="15"/>
      <c r="K41" s="195">
        <f t="shared" si="1"/>
        <v>49</v>
      </c>
      <c r="L41" s="196">
        <v>1</v>
      </c>
      <c r="M41" s="139">
        <v>4</v>
      </c>
      <c r="N41" s="139">
        <v>6</v>
      </c>
      <c r="O41" s="139">
        <v>1</v>
      </c>
      <c r="P41" s="139">
        <v>6</v>
      </c>
      <c r="Q41" s="139"/>
      <c r="R41" s="108"/>
    </row>
    <row r="42" spans="1:18" ht="12.75">
      <c r="A42" s="138">
        <v>13</v>
      </c>
      <c r="B42" s="139" t="s">
        <v>127</v>
      </c>
      <c r="C42" s="139" t="s">
        <v>128</v>
      </c>
      <c r="D42" s="139" t="s">
        <v>101</v>
      </c>
      <c r="E42" s="139"/>
      <c r="F42" s="139" t="s">
        <v>42</v>
      </c>
      <c r="G42" s="128">
        <v>32</v>
      </c>
      <c r="H42" s="129">
        <v>23</v>
      </c>
      <c r="I42" s="129"/>
      <c r="J42" s="15"/>
      <c r="K42" s="195">
        <f t="shared" si="1"/>
        <v>55</v>
      </c>
      <c r="L42" s="196">
        <v>2</v>
      </c>
      <c r="M42" s="139">
        <v>1</v>
      </c>
      <c r="N42" s="139">
        <v>5</v>
      </c>
      <c r="O42" s="139">
        <v>3</v>
      </c>
      <c r="P42" s="139">
        <v>7</v>
      </c>
      <c r="Q42" s="139"/>
      <c r="R42" s="108"/>
    </row>
    <row r="43" spans="1:18" ht="12.75">
      <c r="A43" s="138">
        <v>14</v>
      </c>
      <c r="B43" s="139" t="s">
        <v>160</v>
      </c>
      <c r="C43" s="139" t="s">
        <v>159</v>
      </c>
      <c r="D43" s="139" t="s">
        <v>101</v>
      </c>
      <c r="E43" s="139"/>
      <c r="F43" s="139" t="s">
        <v>42</v>
      </c>
      <c r="G43" s="128">
        <v>33</v>
      </c>
      <c r="H43" s="129">
        <v>32</v>
      </c>
      <c r="I43" s="129"/>
      <c r="J43" s="15"/>
      <c r="K43" s="195">
        <f t="shared" si="1"/>
        <v>65</v>
      </c>
      <c r="L43" s="196">
        <v>0</v>
      </c>
      <c r="M43" s="139">
        <v>1</v>
      </c>
      <c r="N43" s="139">
        <v>3</v>
      </c>
      <c r="O43" s="139">
        <v>6</v>
      </c>
      <c r="P43" s="139">
        <v>8</v>
      </c>
      <c r="Q43" s="139"/>
      <c r="R43" s="108"/>
    </row>
    <row r="44" spans="1:18" ht="12.75">
      <c r="A44" s="138">
        <v>15</v>
      </c>
      <c r="B44" s="139" t="s">
        <v>74</v>
      </c>
      <c r="C44" s="139" t="s">
        <v>37</v>
      </c>
      <c r="D44" s="139" t="s">
        <v>101</v>
      </c>
      <c r="E44" s="139"/>
      <c r="F44" s="139" t="s">
        <v>42</v>
      </c>
      <c r="G44" s="128">
        <v>37</v>
      </c>
      <c r="H44" s="129">
        <v>36</v>
      </c>
      <c r="I44" s="129"/>
      <c r="J44" s="15"/>
      <c r="K44" s="195">
        <f t="shared" si="1"/>
        <v>73</v>
      </c>
      <c r="L44" s="196">
        <v>0</v>
      </c>
      <c r="M44" s="139">
        <v>1</v>
      </c>
      <c r="N44" s="139">
        <v>1</v>
      </c>
      <c r="O44" s="139">
        <v>5</v>
      </c>
      <c r="P44" s="139">
        <v>11</v>
      </c>
      <c r="Q44" s="139"/>
      <c r="R44" s="108"/>
    </row>
    <row r="45" spans="1:18" ht="12.75">
      <c r="A45" s="138">
        <v>16</v>
      </c>
      <c r="B45" s="139" t="s">
        <v>78</v>
      </c>
      <c r="C45" s="139" t="s">
        <v>77</v>
      </c>
      <c r="D45" s="139" t="s">
        <v>101</v>
      </c>
      <c r="E45" s="139"/>
      <c r="F45" s="139" t="s">
        <v>42</v>
      </c>
      <c r="G45" s="128">
        <v>40</v>
      </c>
      <c r="H45" s="129">
        <v>39</v>
      </c>
      <c r="I45" s="129"/>
      <c r="J45" s="15"/>
      <c r="K45" s="133">
        <f t="shared" si="1"/>
        <v>79</v>
      </c>
      <c r="L45" s="101">
        <v>0</v>
      </c>
      <c r="M45" s="131">
        <v>1</v>
      </c>
      <c r="N45" s="131">
        <v>1</v>
      </c>
      <c r="O45" s="131">
        <v>2</v>
      </c>
      <c r="P45" s="131">
        <v>14</v>
      </c>
      <c r="Q45" s="131"/>
      <c r="R45" s="134"/>
    </row>
    <row r="46" spans="1:18" ht="12.75">
      <c r="A46" s="329">
        <v>17</v>
      </c>
      <c r="B46" s="29" t="s">
        <v>157</v>
      </c>
      <c r="C46" s="29" t="s">
        <v>156</v>
      </c>
      <c r="D46" s="29" t="s">
        <v>101</v>
      </c>
      <c r="E46" s="29"/>
      <c r="F46" s="29" t="s">
        <v>42</v>
      </c>
      <c r="G46" s="355">
        <v>43</v>
      </c>
      <c r="H46" s="354">
        <v>45</v>
      </c>
      <c r="I46" s="354"/>
      <c r="J46" s="19"/>
      <c r="K46" s="152">
        <f t="shared" si="1"/>
        <v>88</v>
      </c>
      <c r="L46" s="153">
        <v>0</v>
      </c>
      <c r="M46" s="149">
        <v>0</v>
      </c>
      <c r="N46" s="149">
        <v>0</v>
      </c>
      <c r="O46" s="149">
        <v>1</v>
      </c>
      <c r="P46" s="149">
        <v>17</v>
      </c>
      <c r="Q46" s="149"/>
      <c r="R46" s="154"/>
    </row>
    <row r="47" spans="1:18" ht="13.5" thickBot="1">
      <c r="A47" s="140">
        <v>18</v>
      </c>
      <c r="B47" s="141" t="s">
        <v>157</v>
      </c>
      <c r="C47" s="141" t="s">
        <v>158</v>
      </c>
      <c r="D47" s="141" t="s">
        <v>101</v>
      </c>
      <c r="E47" s="141"/>
      <c r="F47" s="141" t="s">
        <v>42</v>
      </c>
      <c r="G47" s="143">
        <v>43</v>
      </c>
      <c r="H47" s="142">
        <v>45</v>
      </c>
      <c r="I47" s="142"/>
      <c r="J47" s="144">
        <v>1</v>
      </c>
      <c r="K47" s="145">
        <f t="shared" si="1"/>
        <v>89</v>
      </c>
      <c r="L47" s="146">
        <v>0</v>
      </c>
      <c r="M47" s="141">
        <v>0</v>
      </c>
      <c r="N47" s="141">
        <v>0</v>
      </c>
      <c r="O47" s="141">
        <v>1</v>
      </c>
      <c r="P47" s="141">
        <v>17</v>
      </c>
      <c r="Q47" s="141"/>
      <c r="R47" s="147"/>
    </row>
    <row r="48" spans="1:18" ht="13.5" thickBot="1">
      <c r="A48" s="168">
        <v>19</v>
      </c>
      <c r="B48" s="169" t="s">
        <v>83</v>
      </c>
      <c r="C48" s="169" t="s">
        <v>113</v>
      </c>
      <c r="D48" s="169" t="s">
        <v>104</v>
      </c>
      <c r="E48" s="169"/>
      <c r="F48" s="169" t="s">
        <v>42</v>
      </c>
      <c r="G48" s="170">
        <v>31</v>
      </c>
      <c r="H48" s="3">
        <v>24</v>
      </c>
      <c r="I48" s="3"/>
      <c r="J48" s="171"/>
      <c r="K48" s="327">
        <f t="shared" si="1"/>
        <v>55</v>
      </c>
      <c r="L48" s="172">
        <v>3</v>
      </c>
      <c r="M48" s="169">
        <v>2</v>
      </c>
      <c r="N48" s="169">
        <v>2</v>
      </c>
      <c r="O48" s="169">
        <v>3</v>
      </c>
      <c r="P48" s="169">
        <v>8</v>
      </c>
      <c r="Q48" s="169"/>
      <c r="R48" s="173"/>
    </row>
  </sheetData>
  <sheetProtection/>
  <mergeCells count="1">
    <mergeCell ref="G5:I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91">
      <selection activeCell="M17" sqref="M17"/>
    </sheetView>
  </sheetViews>
  <sheetFormatPr defaultColWidth="9.140625" defaultRowHeight="12.75"/>
  <cols>
    <col min="1" max="1" width="3.00390625" style="1" customWidth="1"/>
    <col min="2" max="2" width="10.7109375" style="1" customWidth="1"/>
    <col min="3" max="3" width="11.00390625" style="1" customWidth="1"/>
    <col min="4" max="16" width="3.00390625" style="5" customWidth="1"/>
    <col min="17" max="17" width="4.140625" style="5" customWidth="1"/>
    <col min="18" max="18" width="3.00390625" style="5" customWidth="1"/>
    <col min="19" max="19" width="6.28125" style="121" customWidth="1"/>
    <col min="20" max="24" width="3.00390625" style="1" customWidth="1"/>
    <col min="25" max="25" width="6.28125" style="1" customWidth="1"/>
    <col min="26" max="26" width="4.421875" style="1" customWidth="1"/>
    <col min="27" max="16384" width="9.140625" style="1" customWidth="1"/>
  </cols>
  <sheetData>
    <row r="1" spans="1:26" ht="22.5">
      <c r="A1" s="7" t="s">
        <v>105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10"/>
    </row>
    <row r="2" spans="1:26" ht="20.25">
      <c r="A2" s="11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  <c r="U2" s="12"/>
      <c r="V2" s="12"/>
      <c r="W2" s="12"/>
      <c r="X2" s="12"/>
      <c r="Y2" s="12"/>
      <c r="Z2" s="14"/>
    </row>
    <row r="3" spans="1:26" ht="12.75">
      <c r="A3" s="15" t="s">
        <v>171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  <c r="T3" s="16"/>
      <c r="U3" s="16"/>
      <c r="V3" s="16"/>
      <c r="W3" s="16"/>
      <c r="X3" s="16"/>
      <c r="Y3" s="16"/>
      <c r="Z3" s="18"/>
    </row>
    <row r="4" spans="1:26" ht="12.75">
      <c r="A4" s="19" t="s">
        <v>170</v>
      </c>
      <c r="B4" s="20"/>
      <c r="C4" s="20"/>
      <c r="D4" s="21" t="s">
        <v>88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22"/>
      <c r="R4" s="22"/>
      <c r="S4" s="23"/>
      <c r="T4" s="24"/>
      <c r="U4" s="24"/>
      <c r="V4" s="24"/>
      <c r="W4" s="24"/>
      <c r="X4" s="24"/>
      <c r="Y4" s="24"/>
      <c r="Z4" s="25"/>
    </row>
    <row r="5" spans="1:26" ht="13.5" thickBot="1">
      <c r="A5" s="19" t="s">
        <v>89</v>
      </c>
      <c r="B5" s="20"/>
      <c r="C5" s="20"/>
      <c r="D5" s="26">
        <v>1</v>
      </c>
      <c r="E5" s="27">
        <v>2</v>
      </c>
      <c r="F5" s="27">
        <v>3</v>
      </c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8" t="s">
        <v>90</v>
      </c>
      <c r="Q5" s="22" t="s">
        <v>91</v>
      </c>
      <c r="R5" s="22" t="s">
        <v>92</v>
      </c>
      <c r="S5" s="23" t="s">
        <v>8</v>
      </c>
      <c r="T5" s="24">
        <v>0</v>
      </c>
      <c r="U5" s="24">
        <v>1</v>
      </c>
      <c r="V5" s="24">
        <v>2</v>
      </c>
      <c r="W5" s="24">
        <v>3</v>
      </c>
      <c r="X5" s="24">
        <v>5</v>
      </c>
      <c r="Y5" s="29" t="s">
        <v>90</v>
      </c>
      <c r="Z5" s="25">
        <v>20</v>
      </c>
    </row>
    <row r="6" spans="1:26" ht="13.5" thickBot="1">
      <c r="A6" s="30">
        <v>1</v>
      </c>
      <c r="B6" s="31" t="s">
        <v>11</v>
      </c>
      <c r="C6" s="31" t="s">
        <v>93</v>
      </c>
      <c r="D6" s="32">
        <v>1</v>
      </c>
      <c r="E6" s="32">
        <v>1</v>
      </c>
      <c r="F6" s="32">
        <v>3</v>
      </c>
      <c r="G6" s="32">
        <v>1</v>
      </c>
      <c r="H6" s="32">
        <v>3</v>
      </c>
      <c r="I6" s="32">
        <v>2</v>
      </c>
      <c r="J6" s="32">
        <v>0</v>
      </c>
      <c r="K6" s="32">
        <v>3</v>
      </c>
      <c r="L6" s="32">
        <v>3</v>
      </c>
      <c r="M6" s="32">
        <v>5</v>
      </c>
      <c r="N6" s="32">
        <v>3</v>
      </c>
      <c r="O6" s="32">
        <v>1</v>
      </c>
      <c r="P6" s="32"/>
      <c r="Q6" s="32">
        <f aca="true" t="shared" si="0" ref="Q6:Q53">SUM(D6:P6)</f>
        <v>26</v>
      </c>
      <c r="R6" s="32"/>
      <c r="S6" s="33"/>
      <c r="T6" s="34">
        <v>7</v>
      </c>
      <c r="U6" s="35">
        <v>7</v>
      </c>
      <c r="V6" s="35">
        <v>4</v>
      </c>
      <c r="W6" s="35">
        <v>9</v>
      </c>
      <c r="X6" s="35">
        <v>9</v>
      </c>
      <c r="Y6" s="36"/>
      <c r="Z6" s="37"/>
    </row>
    <row r="7" spans="1:26" ht="13.5" thickBot="1">
      <c r="A7" s="38"/>
      <c r="B7" s="20" t="s">
        <v>14</v>
      </c>
      <c r="C7" s="20" t="s">
        <v>12</v>
      </c>
      <c r="D7" s="39">
        <v>0</v>
      </c>
      <c r="E7" s="39">
        <v>0</v>
      </c>
      <c r="F7" s="39">
        <v>0</v>
      </c>
      <c r="G7" s="39">
        <v>1</v>
      </c>
      <c r="H7" s="39">
        <v>5</v>
      </c>
      <c r="I7" s="39">
        <v>2</v>
      </c>
      <c r="J7" s="39">
        <v>5</v>
      </c>
      <c r="K7" s="39">
        <v>0</v>
      </c>
      <c r="L7" s="39">
        <v>1</v>
      </c>
      <c r="M7" s="39">
        <v>3</v>
      </c>
      <c r="N7" s="39">
        <v>5</v>
      </c>
      <c r="O7" s="39">
        <v>5</v>
      </c>
      <c r="P7" s="39"/>
      <c r="Q7" s="32">
        <f t="shared" si="0"/>
        <v>27</v>
      </c>
      <c r="R7" s="39"/>
      <c r="S7" s="23">
        <f>Q6+Q7+Q8+R6+R7+R8</f>
        <v>87</v>
      </c>
      <c r="T7" s="40" t="s">
        <v>94</v>
      </c>
      <c r="U7" s="41"/>
      <c r="V7" s="8"/>
      <c r="W7" s="8"/>
      <c r="X7" s="8"/>
      <c r="Y7" s="8"/>
      <c r="Z7" s="42"/>
    </row>
    <row r="8" spans="1:26" ht="13.5" thickBot="1">
      <c r="A8" s="43"/>
      <c r="B8" s="44" t="s">
        <v>95</v>
      </c>
      <c r="C8" s="45">
        <v>1</v>
      </c>
      <c r="D8" s="46">
        <v>0</v>
      </c>
      <c r="E8" s="46">
        <v>1</v>
      </c>
      <c r="F8" s="46">
        <v>3</v>
      </c>
      <c r="G8" s="46">
        <v>3</v>
      </c>
      <c r="H8" s="46">
        <v>5</v>
      </c>
      <c r="I8" s="46">
        <v>2</v>
      </c>
      <c r="J8" s="46">
        <v>2</v>
      </c>
      <c r="K8" s="46">
        <v>0</v>
      </c>
      <c r="L8" s="46">
        <v>5</v>
      </c>
      <c r="M8" s="46">
        <v>5</v>
      </c>
      <c r="N8" s="46">
        <v>3</v>
      </c>
      <c r="O8" s="46">
        <v>5</v>
      </c>
      <c r="P8" s="46"/>
      <c r="Q8" s="2">
        <f t="shared" si="0"/>
        <v>34</v>
      </c>
      <c r="R8" s="46"/>
      <c r="S8" s="47"/>
      <c r="T8" s="48" t="s">
        <v>96</v>
      </c>
      <c r="U8" s="49"/>
      <c r="V8" s="49"/>
      <c r="W8" s="49"/>
      <c r="X8" s="44"/>
      <c r="Y8" s="174">
        <f>S7/36</f>
        <v>2.4166666666666665</v>
      </c>
      <c r="Z8" s="51"/>
    </row>
    <row r="9" spans="1:26" ht="13.5" thickBot="1">
      <c r="A9" s="326">
        <v>2</v>
      </c>
      <c r="B9" s="53" t="s">
        <v>142</v>
      </c>
      <c r="C9" s="31" t="s">
        <v>141</v>
      </c>
      <c r="D9" s="32">
        <v>5</v>
      </c>
      <c r="E9" s="32">
        <v>0</v>
      </c>
      <c r="F9" s="32">
        <v>2</v>
      </c>
      <c r="G9" s="32">
        <v>5</v>
      </c>
      <c r="H9" s="32">
        <v>3</v>
      </c>
      <c r="I9" s="32">
        <v>3</v>
      </c>
      <c r="J9" s="32">
        <v>1</v>
      </c>
      <c r="K9" s="32">
        <v>0</v>
      </c>
      <c r="L9" s="32">
        <v>3</v>
      </c>
      <c r="M9" s="32">
        <v>3</v>
      </c>
      <c r="N9" s="32">
        <v>5</v>
      </c>
      <c r="O9" s="32">
        <v>5</v>
      </c>
      <c r="P9" s="32"/>
      <c r="Q9" s="32">
        <f t="shared" si="0"/>
        <v>35</v>
      </c>
      <c r="R9" s="32"/>
      <c r="S9" s="33"/>
      <c r="T9" s="34">
        <v>4</v>
      </c>
      <c r="U9" s="35">
        <v>8</v>
      </c>
      <c r="V9" s="35">
        <v>7</v>
      </c>
      <c r="W9" s="35">
        <v>10</v>
      </c>
      <c r="X9" s="35">
        <v>7</v>
      </c>
      <c r="Y9" s="44"/>
      <c r="Z9" s="54"/>
    </row>
    <row r="10" spans="1:26" ht="13.5" thickBot="1">
      <c r="A10" s="38"/>
      <c r="B10" s="55" t="s">
        <v>14</v>
      </c>
      <c r="C10" s="20" t="s">
        <v>18</v>
      </c>
      <c r="D10" s="39">
        <v>5</v>
      </c>
      <c r="E10" s="39">
        <v>1</v>
      </c>
      <c r="F10" s="39">
        <v>1</v>
      </c>
      <c r="G10" s="39">
        <v>5</v>
      </c>
      <c r="H10" s="39">
        <v>3</v>
      </c>
      <c r="I10" s="39">
        <v>1</v>
      </c>
      <c r="J10" s="39">
        <v>2</v>
      </c>
      <c r="K10" s="39">
        <v>0</v>
      </c>
      <c r="L10" s="39">
        <v>3</v>
      </c>
      <c r="M10" s="39">
        <v>2</v>
      </c>
      <c r="N10" s="39">
        <v>3</v>
      </c>
      <c r="O10" s="39">
        <v>3</v>
      </c>
      <c r="P10" s="39"/>
      <c r="Q10" s="32">
        <f t="shared" si="0"/>
        <v>29</v>
      </c>
      <c r="R10" s="39"/>
      <c r="S10" s="23">
        <f>Q9+Q10+Q11+R9+R10+R11</f>
        <v>87</v>
      </c>
      <c r="T10" s="56" t="s">
        <v>94</v>
      </c>
      <c r="U10" s="57"/>
      <c r="V10" s="57"/>
      <c r="W10" s="57"/>
      <c r="X10" s="57"/>
      <c r="Y10" s="44"/>
      <c r="Z10" s="58"/>
    </row>
    <row r="11" spans="1:26" ht="13.5" thickBot="1">
      <c r="A11" s="43"/>
      <c r="B11" s="59" t="s">
        <v>169</v>
      </c>
      <c r="C11" s="44">
        <v>9</v>
      </c>
      <c r="D11" s="46">
        <v>2</v>
      </c>
      <c r="E11" s="46">
        <v>1</v>
      </c>
      <c r="F11" s="46">
        <v>2</v>
      </c>
      <c r="G11" s="46">
        <v>1</v>
      </c>
      <c r="H11" s="46">
        <v>3</v>
      </c>
      <c r="I11" s="46">
        <v>5</v>
      </c>
      <c r="J11" s="46">
        <v>0</v>
      </c>
      <c r="K11" s="46">
        <v>2</v>
      </c>
      <c r="L11" s="46">
        <v>1</v>
      </c>
      <c r="M11" s="46">
        <v>1</v>
      </c>
      <c r="N11" s="46">
        <v>3</v>
      </c>
      <c r="O11" s="46">
        <v>2</v>
      </c>
      <c r="P11" s="46"/>
      <c r="Q11" s="2">
        <f t="shared" si="0"/>
        <v>23</v>
      </c>
      <c r="R11" s="46"/>
      <c r="S11" s="47"/>
      <c r="T11" s="48" t="s">
        <v>96</v>
      </c>
      <c r="U11" s="49"/>
      <c r="V11" s="49"/>
      <c r="W11" s="49"/>
      <c r="X11" s="49"/>
      <c r="Y11" s="60">
        <f>S10/36</f>
        <v>2.4166666666666665</v>
      </c>
      <c r="Z11" s="61"/>
    </row>
    <row r="12" spans="1:26" ht="13.5" thickBot="1">
      <c r="A12" s="326">
        <v>3</v>
      </c>
      <c r="B12" s="53" t="s">
        <v>98</v>
      </c>
      <c r="C12" s="31" t="s">
        <v>29</v>
      </c>
      <c r="D12" s="32">
        <v>5</v>
      </c>
      <c r="E12" s="32">
        <v>1</v>
      </c>
      <c r="F12" s="32">
        <v>3</v>
      </c>
      <c r="G12" s="32">
        <v>2</v>
      </c>
      <c r="H12" s="32">
        <v>3</v>
      </c>
      <c r="I12" s="32">
        <v>1</v>
      </c>
      <c r="J12" s="32">
        <v>3</v>
      </c>
      <c r="K12" s="32">
        <v>2</v>
      </c>
      <c r="L12" s="32">
        <v>2</v>
      </c>
      <c r="M12" s="32">
        <v>5</v>
      </c>
      <c r="N12" s="32">
        <v>5</v>
      </c>
      <c r="O12" s="32">
        <v>5</v>
      </c>
      <c r="P12" s="32"/>
      <c r="Q12" s="32">
        <f t="shared" si="0"/>
        <v>37</v>
      </c>
      <c r="R12" s="32"/>
      <c r="S12" s="33"/>
      <c r="T12" s="34">
        <v>2</v>
      </c>
      <c r="U12" s="35">
        <v>5</v>
      </c>
      <c r="V12" s="35">
        <v>7</v>
      </c>
      <c r="W12" s="35">
        <v>12</v>
      </c>
      <c r="X12" s="35">
        <v>10</v>
      </c>
      <c r="Y12" s="44"/>
      <c r="Z12" s="54"/>
    </row>
    <row r="13" spans="1:26" ht="13.5" thickBot="1">
      <c r="A13" s="38"/>
      <c r="B13" s="55" t="s">
        <v>14</v>
      </c>
      <c r="C13" s="20" t="s">
        <v>18</v>
      </c>
      <c r="D13" s="39">
        <v>2</v>
      </c>
      <c r="E13" s="39">
        <v>5</v>
      </c>
      <c r="F13" s="39">
        <v>3</v>
      </c>
      <c r="G13" s="39">
        <v>3</v>
      </c>
      <c r="H13" s="39">
        <v>3</v>
      </c>
      <c r="I13" s="39">
        <v>3</v>
      </c>
      <c r="J13" s="39">
        <v>3</v>
      </c>
      <c r="K13" s="39">
        <v>1</v>
      </c>
      <c r="L13" s="39">
        <v>3</v>
      </c>
      <c r="M13" s="39">
        <v>5</v>
      </c>
      <c r="N13" s="39">
        <v>5</v>
      </c>
      <c r="O13" s="39">
        <v>5</v>
      </c>
      <c r="P13" s="39"/>
      <c r="Q13" s="32">
        <f t="shared" si="0"/>
        <v>41</v>
      </c>
      <c r="R13" s="39"/>
      <c r="S13" s="23">
        <f>Q12+Q13+Q14+R12+R13+R14</f>
        <v>105</v>
      </c>
      <c r="T13" s="56" t="s">
        <v>94</v>
      </c>
      <c r="U13" s="57"/>
      <c r="V13" s="57"/>
      <c r="W13" s="57"/>
      <c r="X13" s="57"/>
      <c r="Y13" s="44"/>
      <c r="Z13" s="58"/>
    </row>
    <row r="14" spans="1:26" ht="13.5" thickBot="1">
      <c r="A14" s="43"/>
      <c r="B14" s="59" t="s">
        <v>19</v>
      </c>
      <c r="C14" s="44">
        <v>9</v>
      </c>
      <c r="D14" s="46">
        <v>1</v>
      </c>
      <c r="E14" s="46">
        <v>3</v>
      </c>
      <c r="F14" s="46">
        <v>3</v>
      </c>
      <c r="G14" s="46">
        <v>3</v>
      </c>
      <c r="H14" s="46">
        <v>2</v>
      </c>
      <c r="I14" s="46">
        <v>5</v>
      </c>
      <c r="J14" s="46">
        <v>0</v>
      </c>
      <c r="K14" s="46">
        <v>0</v>
      </c>
      <c r="L14" s="46">
        <v>2</v>
      </c>
      <c r="M14" s="46">
        <v>2</v>
      </c>
      <c r="N14" s="46">
        <v>1</v>
      </c>
      <c r="O14" s="46">
        <v>5</v>
      </c>
      <c r="P14" s="46"/>
      <c r="Q14" s="2">
        <f t="shared" si="0"/>
        <v>27</v>
      </c>
      <c r="R14" s="46"/>
      <c r="S14" s="47"/>
      <c r="T14" s="48" t="s">
        <v>96</v>
      </c>
      <c r="U14" s="49"/>
      <c r="V14" s="49"/>
      <c r="W14" s="49"/>
      <c r="X14" s="49"/>
      <c r="Y14" s="60">
        <f>S13/36</f>
        <v>2.9166666666666665</v>
      </c>
      <c r="Z14" s="61"/>
    </row>
    <row r="15" spans="1:26" ht="13.5" thickBot="1">
      <c r="A15" s="326">
        <v>4</v>
      </c>
      <c r="B15" s="53" t="s">
        <v>17</v>
      </c>
      <c r="C15" s="31" t="s">
        <v>16</v>
      </c>
      <c r="D15" s="32">
        <v>5</v>
      </c>
      <c r="E15" s="32">
        <v>5</v>
      </c>
      <c r="F15" s="32">
        <v>5</v>
      </c>
      <c r="G15" s="32">
        <v>3</v>
      </c>
      <c r="H15" s="32">
        <v>3</v>
      </c>
      <c r="I15" s="32">
        <v>3</v>
      </c>
      <c r="J15" s="32">
        <v>0</v>
      </c>
      <c r="K15" s="32">
        <v>2</v>
      </c>
      <c r="L15" s="32">
        <v>3</v>
      </c>
      <c r="M15" s="32">
        <v>3</v>
      </c>
      <c r="N15" s="32">
        <v>5</v>
      </c>
      <c r="O15" s="32">
        <v>5</v>
      </c>
      <c r="P15" s="32"/>
      <c r="Q15" s="32">
        <f t="shared" si="0"/>
        <v>42</v>
      </c>
      <c r="R15" s="32"/>
      <c r="S15" s="33"/>
      <c r="T15" s="34">
        <v>4</v>
      </c>
      <c r="U15" s="35">
        <v>1</v>
      </c>
      <c r="V15" s="35">
        <v>2</v>
      </c>
      <c r="W15" s="35">
        <v>21</v>
      </c>
      <c r="X15" s="35">
        <v>8</v>
      </c>
      <c r="Y15" s="62"/>
      <c r="Z15" s="37"/>
    </row>
    <row r="16" spans="1:26" ht="13.5" thickBot="1">
      <c r="A16" s="38"/>
      <c r="B16" s="55" t="s">
        <v>14</v>
      </c>
      <c r="C16" s="20" t="s">
        <v>18</v>
      </c>
      <c r="D16" s="39">
        <v>1</v>
      </c>
      <c r="E16" s="39">
        <v>3</v>
      </c>
      <c r="F16" s="39">
        <v>3</v>
      </c>
      <c r="G16" s="39">
        <v>3</v>
      </c>
      <c r="H16" s="39">
        <v>3</v>
      </c>
      <c r="I16" s="39">
        <v>3</v>
      </c>
      <c r="J16" s="39">
        <v>0</v>
      </c>
      <c r="K16" s="39">
        <v>0</v>
      </c>
      <c r="L16" s="39">
        <v>3</v>
      </c>
      <c r="M16" s="39">
        <v>3</v>
      </c>
      <c r="N16" s="39">
        <v>5</v>
      </c>
      <c r="O16" s="39">
        <v>5</v>
      </c>
      <c r="P16" s="39"/>
      <c r="Q16" s="32">
        <f t="shared" si="0"/>
        <v>32</v>
      </c>
      <c r="R16" s="39"/>
      <c r="S16" s="23">
        <f>Q15+Q16+Q17+R15+R16+R17</f>
        <v>108</v>
      </c>
      <c r="T16" s="56" t="s">
        <v>94</v>
      </c>
      <c r="U16" s="57"/>
      <c r="V16" s="57"/>
      <c r="W16" s="57"/>
      <c r="X16" s="57"/>
      <c r="Y16" s="62"/>
      <c r="Z16" s="58"/>
    </row>
    <row r="17" spans="1:26" ht="13.5" thickBot="1">
      <c r="A17" s="43"/>
      <c r="B17" s="59" t="s">
        <v>19</v>
      </c>
      <c r="C17" s="44">
        <v>3</v>
      </c>
      <c r="D17" s="46">
        <v>5</v>
      </c>
      <c r="E17" s="46">
        <v>3</v>
      </c>
      <c r="F17" s="46">
        <v>3</v>
      </c>
      <c r="G17" s="46">
        <v>3</v>
      </c>
      <c r="H17" s="46">
        <v>3</v>
      </c>
      <c r="I17" s="46">
        <v>2</v>
      </c>
      <c r="J17" s="46">
        <v>3</v>
      </c>
      <c r="K17" s="46">
        <v>0</v>
      </c>
      <c r="L17" s="46">
        <v>3</v>
      </c>
      <c r="M17" s="46">
        <v>3</v>
      </c>
      <c r="N17" s="46">
        <v>3</v>
      </c>
      <c r="O17" s="46">
        <v>3</v>
      </c>
      <c r="P17" s="46"/>
      <c r="Q17" s="2">
        <f t="shared" si="0"/>
        <v>34</v>
      </c>
      <c r="R17" s="46"/>
      <c r="S17" s="47"/>
      <c r="T17" s="48" t="s">
        <v>96</v>
      </c>
      <c r="U17" s="49"/>
      <c r="V17" s="49"/>
      <c r="W17" s="49"/>
      <c r="X17" s="49"/>
      <c r="Y17" s="63">
        <f>S16/36</f>
        <v>3</v>
      </c>
      <c r="Z17" s="61"/>
    </row>
    <row r="18" spans="1:26" ht="13.5" thickBot="1">
      <c r="A18" s="326">
        <v>5</v>
      </c>
      <c r="B18" s="175" t="s">
        <v>23</v>
      </c>
      <c r="C18" s="175" t="s">
        <v>20</v>
      </c>
      <c r="D18" s="32">
        <v>5</v>
      </c>
      <c r="E18" s="32">
        <v>5</v>
      </c>
      <c r="F18" s="32">
        <v>3</v>
      </c>
      <c r="G18" s="32">
        <v>5</v>
      </c>
      <c r="H18" s="32">
        <v>3</v>
      </c>
      <c r="I18" s="32">
        <v>3</v>
      </c>
      <c r="J18" s="32">
        <v>3</v>
      </c>
      <c r="K18" s="32">
        <v>0</v>
      </c>
      <c r="L18" s="32">
        <v>3</v>
      </c>
      <c r="M18" s="32">
        <v>5</v>
      </c>
      <c r="N18" s="32">
        <v>3</v>
      </c>
      <c r="O18" s="32">
        <v>5</v>
      </c>
      <c r="P18" s="32"/>
      <c r="Q18" s="32">
        <f t="shared" si="0"/>
        <v>43</v>
      </c>
      <c r="R18" s="32"/>
      <c r="S18" s="33"/>
      <c r="T18" s="34">
        <v>2</v>
      </c>
      <c r="U18" s="35">
        <v>1</v>
      </c>
      <c r="V18" s="35">
        <v>1</v>
      </c>
      <c r="W18" s="35">
        <v>19</v>
      </c>
      <c r="X18" s="35">
        <v>13</v>
      </c>
      <c r="Y18" s="364"/>
      <c r="Z18" s="54"/>
    </row>
    <row r="19" spans="1:26" ht="13.5" thickBot="1">
      <c r="A19" s="64"/>
      <c r="B19" s="55" t="s">
        <v>14</v>
      </c>
      <c r="C19" s="76" t="s">
        <v>12</v>
      </c>
      <c r="D19" s="39">
        <v>5</v>
      </c>
      <c r="E19" s="39">
        <v>3</v>
      </c>
      <c r="F19" s="39">
        <v>5</v>
      </c>
      <c r="G19" s="39">
        <v>3</v>
      </c>
      <c r="H19" s="39">
        <v>3</v>
      </c>
      <c r="I19" s="39">
        <v>3</v>
      </c>
      <c r="J19" s="39">
        <v>3</v>
      </c>
      <c r="K19" s="39">
        <v>1</v>
      </c>
      <c r="L19" s="39">
        <v>3</v>
      </c>
      <c r="M19" s="39">
        <v>3</v>
      </c>
      <c r="N19" s="39">
        <v>3</v>
      </c>
      <c r="O19" s="39">
        <v>5</v>
      </c>
      <c r="P19" s="39"/>
      <c r="Q19" s="32">
        <f t="shared" si="0"/>
        <v>40</v>
      </c>
      <c r="R19" s="39"/>
      <c r="S19" s="23">
        <f>Q18+Q19+Q20+R18+R19+R20</f>
        <v>125</v>
      </c>
      <c r="T19" s="56" t="s">
        <v>97</v>
      </c>
      <c r="U19" s="57"/>
      <c r="V19" s="57"/>
      <c r="W19" s="57"/>
      <c r="X19" s="57"/>
      <c r="Y19" s="44"/>
      <c r="Z19" s="58"/>
    </row>
    <row r="20" spans="1:26" ht="13.5" thickBot="1">
      <c r="A20" s="77"/>
      <c r="B20" s="78" t="s">
        <v>95</v>
      </c>
      <c r="C20" s="45">
        <v>6</v>
      </c>
      <c r="D20" s="46">
        <v>5</v>
      </c>
      <c r="E20" s="46">
        <v>3</v>
      </c>
      <c r="F20" s="46">
        <v>3</v>
      </c>
      <c r="G20" s="46">
        <v>3</v>
      </c>
      <c r="H20" s="46">
        <v>5</v>
      </c>
      <c r="I20" s="46">
        <v>5</v>
      </c>
      <c r="J20" s="46">
        <v>2</v>
      </c>
      <c r="K20" s="46">
        <v>0</v>
      </c>
      <c r="L20" s="46">
        <v>3</v>
      </c>
      <c r="M20" s="46">
        <v>3</v>
      </c>
      <c r="N20" s="46">
        <v>5</v>
      </c>
      <c r="O20" s="46">
        <v>5</v>
      </c>
      <c r="P20" s="46"/>
      <c r="Q20" s="2">
        <f t="shared" si="0"/>
        <v>42</v>
      </c>
      <c r="R20" s="46"/>
      <c r="S20" s="47"/>
      <c r="T20" s="48" t="s">
        <v>96</v>
      </c>
      <c r="U20" s="49"/>
      <c r="V20" s="49"/>
      <c r="W20" s="49"/>
      <c r="X20" s="49"/>
      <c r="Y20" s="50">
        <f>S19/36</f>
        <v>3.4722222222222223</v>
      </c>
      <c r="Z20" s="68"/>
    </row>
    <row r="21" spans="1:26" ht="13.5" thickBot="1">
      <c r="A21" s="363">
        <v>6</v>
      </c>
      <c r="B21" s="362" t="s">
        <v>15</v>
      </c>
      <c r="C21" s="361" t="s">
        <v>168</v>
      </c>
      <c r="D21" s="65">
        <v>2</v>
      </c>
      <c r="E21" s="65">
        <v>3</v>
      </c>
      <c r="F21" s="65">
        <v>3</v>
      </c>
      <c r="G21" s="65">
        <v>3</v>
      </c>
      <c r="H21" s="65">
        <v>3</v>
      </c>
      <c r="I21" s="65">
        <v>3</v>
      </c>
      <c r="J21" s="65">
        <v>1</v>
      </c>
      <c r="K21" s="65">
        <v>2</v>
      </c>
      <c r="L21" s="65">
        <v>3</v>
      </c>
      <c r="M21" s="65">
        <v>5</v>
      </c>
      <c r="N21" s="65">
        <v>5</v>
      </c>
      <c r="O21" s="65">
        <v>5</v>
      </c>
      <c r="P21" s="65"/>
      <c r="Q21" s="65">
        <f t="shared" si="0"/>
        <v>38</v>
      </c>
      <c r="R21" s="65"/>
      <c r="S21" s="23"/>
      <c r="T21" s="56"/>
      <c r="U21" s="57"/>
      <c r="V21" s="57"/>
      <c r="W21" s="57"/>
      <c r="X21" s="57"/>
      <c r="Y21" s="62"/>
      <c r="Z21" s="58"/>
    </row>
    <row r="22" spans="1:26" ht="13.5" thickBot="1">
      <c r="A22" s="38"/>
      <c r="B22" s="55" t="s">
        <v>14</v>
      </c>
      <c r="C22" s="20" t="s">
        <v>12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2">
        <f t="shared" si="0"/>
        <v>0</v>
      </c>
      <c r="R22" s="39"/>
      <c r="S22" s="23"/>
      <c r="T22" s="187"/>
      <c r="U22" s="57"/>
      <c r="V22" s="57"/>
      <c r="W22" s="57"/>
      <c r="X22" s="57"/>
      <c r="Y22" s="62"/>
      <c r="Z22" s="58"/>
    </row>
    <row r="23" spans="1:26" ht="13.5" thickBot="1">
      <c r="A23" s="43"/>
      <c r="B23" s="59" t="s">
        <v>95</v>
      </c>
      <c r="C23" s="44">
        <v>2</v>
      </c>
      <c r="D23" s="46"/>
      <c r="E23" s="46"/>
      <c r="F23" s="46"/>
      <c r="G23" s="46"/>
      <c r="H23" s="46" t="s">
        <v>117</v>
      </c>
      <c r="I23" s="46"/>
      <c r="J23" s="46"/>
      <c r="K23" s="46"/>
      <c r="L23" s="46"/>
      <c r="M23" s="46"/>
      <c r="N23" s="46"/>
      <c r="O23" s="46"/>
      <c r="P23" s="46"/>
      <c r="Q23" s="2">
        <f t="shared" si="0"/>
        <v>0</v>
      </c>
      <c r="R23" s="46"/>
      <c r="S23" s="47"/>
      <c r="T23" s="48" t="s">
        <v>96</v>
      </c>
      <c r="U23" s="49"/>
      <c r="V23" s="49"/>
      <c r="W23" s="49"/>
      <c r="X23" s="49"/>
      <c r="Y23" s="60">
        <f>S22/36</f>
        <v>0</v>
      </c>
      <c r="Z23" s="61"/>
    </row>
    <row r="24" spans="1:26" ht="13.5" thickBot="1">
      <c r="A24" s="326">
        <v>7</v>
      </c>
      <c r="B24" s="72" t="s">
        <v>36</v>
      </c>
      <c r="C24" s="72" t="s">
        <v>35</v>
      </c>
      <c r="D24" s="32">
        <v>2</v>
      </c>
      <c r="E24" s="32">
        <v>3</v>
      </c>
      <c r="F24" s="32">
        <v>2</v>
      </c>
      <c r="G24" s="32">
        <v>3</v>
      </c>
      <c r="H24" s="32">
        <v>3</v>
      </c>
      <c r="I24" s="32">
        <v>3</v>
      </c>
      <c r="J24" s="32">
        <v>1</v>
      </c>
      <c r="K24" s="32">
        <v>1</v>
      </c>
      <c r="L24" s="32">
        <v>1</v>
      </c>
      <c r="M24" s="32">
        <v>5</v>
      </c>
      <c r="N24" s="32">
        <v>2</v>
      </c>
      <c r="O24" s="32">
        <v>1</v>
      </c>
      <c r="P24" s="32"/>
      <c r="Q24" s="32">
        <f t="shared" si="0"/>
        <v>27</v>
      </c>
      <c r="R24" s="32"/>
      <c r="S24" s="33"/>
      <c r="T24" s="73">
        <v>6</v>
      </c>
      <c r="U24" s="74">
        <v>8</v>
      </c>
      <c r="V24" s="74">
        <v>6</v>
      </c>
      <c r="W24" s="74">
        <v>11</v>
      </c>
      <c r="X24" s="74">
        <v>5</v>
      </c>
      <c r="Y24" s="62"/>
      <c r="Z24" s="75"/>
    </row>
    <row r="25" spans="1:26" ht="13.5" thickBot="1">
      <c r="A25" s="64"/>
      <c r="B25" s="55" t="s">
        <v>24</v>
      </c>
      <c r="C25" s="76" t="s">
        <v>12</v>
      </c>
      <c r="D25" s="39">
        <v>2</v>
      </c>
      <c r="E25" s="39">
        <v>1</v>
      </c>
      <c r="F25" s="39">
        <v>0</v>
      </c>
      <c r="G25" s="39">
        <v>3</v>
      </c>
      <c r="H25" s="39">
        <v>5</v>
      </c>
      <c r="I25" s="39">
        <v>5</v>
      </c>
      <c r="J25" s="39">
        <v>2</v>
      </c>
      <c r="K25" s="39">
        <v>2</v>
      </c>
      <c r="L25" s="39">
        <v>0</v>
      </c>
      <c r="M25" s="39">
        <v>5</v>
      </c>
      <c r="N25" s="39">
        <v>3</v>
      </c>
      <c r="O25" s="39">
        <v>1</v>
      </c>
      <c r="P25" s="39"/>
      <c r="Q25" s="32">
        <f t="shared" si="0"/>
        <v>29</v>
      </c>
      <c r="R25" s="39"/>
      <c r="S25" s="23">
        <f>Q24+Q25+Q26+R24+R25+R26</f>
        <v>78</v>
      </c>
      <c r="T25" s="69" t="s">
        <v>97</v>
      </c>
      <c r="U25" s="27"/>
      <c r="V25" s="27"/>
      <c r="W25" s="27"/>
      <c r="X25" s="27"/>
      <c r="Y25" s="62"/>
      <c r="Z25" s="70"/>
    </row>
    <row r="26" spans="1:26" ht="13.5" thickBot="1">
      <c r="A26" s="77"/>
      <c r="B26" s="78" t="s">
        <v>22</v>
      </c>
      <c r="C26" s="45">
        <v>12</v>
      </c>
      <c r="D26" s="46">
        <v>0</v>
      </c>
      <c r="E26" s="46">
        <v>1</v>
      </c>
      <c r="F26" s="46">
        <v>0</v>
      </c>
      <c r="G26" s="46">
        <v>3</v>
      </c>
      <c r="H26" s="46">
        <v>5</v>
      </c>
      <c r="I26" s="46">
        <v>3</v>
      </c>
      <c r="J26" s="46">
        <v>1</v>
      </c>
      <c r="K26" s="46">
        <v>0</v>
      </c>
      <c r="L26" s="46">
        <v>0</v>
      </c>
      <c r="M26" s="46">
        <v>3</v>
      </c>
      <c r="N26" s="46">
        <v>3</v>
      </c>
      <c r="O26" s="46">
        <v>3</v>
      </c>
      <c r="P26" s="46"/>
      <c r="Q26" s="2">
        <f t="shared" si="0"/>
        <v>22</v>
      </c>
      <c r="R26" s="46"/>
      <c r="S26" s="47"/>
      <c r="T26" s="77" t="s">
        <v>96</v>
      </c>
      <c r="U26" s="78"/>
      <c r="V26" s="78"/>
      <c r="W26" s="78"/>
      <c r="X26" s="78"/>
      <c r="Y26" s="60">
        <f>S25/36</f>
        <v>2.1666666666666665</v>
      </c>
      <c r="Z26" s="79"/>
    </row>
    <row r="27" spans="1:26" ht="13.5" thickBot="1">
      <c r="A27" s="326">
        <v>8</v>
      </c>
      <c r="B27" s="178" t="s">
        <v>26</v>
      </c>
      <c r="C27" s="324" t="s">
        <v>25</v>
      </c>
      <c r="D27" s="32">
        <v>1</v>
      </c>
      <c r="E27" s="32">
        <v>5</v>
      </c>
      <c r="F27" s="32">
        <v>1</v>
      </c>
      <c r="G27" s="32">
        <v>5</v>
      </c>
      <c r="H27" s="32">
        <v>5</v>
      </c>
      <c r="I27" s="32">
        <v>3</v>
      </c>
      <c r="J27" s="32">
        <v>3</v>
      </c>
      <c r="K27" s="32">
        <v>2</v>
      </c>
      <c r="L27" s="32">
        <v>2</v>
      </c>
      <c r="M27" s="32">
        <v>3</v>
      </c>
      <c r="N27" s="32">
        <v>3</v>
      </c>
      <c r="O27" s="32">
        <v>1</v>
      </c>
      <c r="P27" s="32"/>
      <c r="Q27" s="32">
        <f t="shared" si="0"/>
        <v>34</v>
      </c>
      <c r="R27" s="32"/>
      <c r="S27" s="33"/>
      <c r="T27" s="73">
        <v>4</v>
      </c>
      <c r="U27" s="74">
        <v>10</v>
      </c>
      <c r="V27" s="74">
        <v>5</v>
      </c>
      <c r="W27" s="74">
        <v>12</v>
      </c>
      <c r="X27" s="74">
        <v>5</v>
      </c>
      <c r="Y27" s="85"/>
      <c r="Z27" s="75"/>
    </row>
    <row r="28" spans="1:26" ht="13.5" thickBot="1">
      <c r="A28" s="64"/>
      <c r="B28" s="55" t="s">
        <v>24</v>
      </c>
      <c r="C28" s="55" t="s">
        <v>12</v>
      </c>
      <c r="D28" s="39">
        <v>1</v>
      </c>
      <c r="E28" s="39">
        <v>3</v>
      </c>
      <c r="F28" s="39">
        <v>0</v>
      </c>
      <c r="G28" s="39">
        <v>3</v>
      </c>
      <c r="H28" s="39">
        <v>2</v>
      </c>
      <c r="I28" s="39">
        <v>1</v>
      </c>
      <c r="J28" s="39">
        <v>1</v>
      </c>
      <c r="K28" s="39">
        <v>0</v>
      </c>
      <c r="L28" s="39">
        <v>1</v>
      </c>
      <c r="M28" s="39">
        <v>3</v>
      </c>
      <c r="N28" s="39">
        <v>3</v>
      </c>
      <c r="O28" s="39">
        <v>0</v>
      </c>
      <c r="P28" s="39"/>
      <c r="Q28" s="32">
        <f t="shared" si="0"/>
        <v>18</v>
      </c>
      <c r="R28" s="39"/>
      <c r="S28" s="23">
        <f>Q27+Q28+Q29+R27+R28+R29</f>
        <v>81</v>
      </c>
      <c r="T28" s="69" t="s">
        <v>94</v>
      </c>
      <c r="U28" s="27"/>
      <c r="V28" s="27"/>
      <c r="W28" s="27"/>
      <c r="X28" s="27"/>
      <c r="Y28" s="62"/>
      <c r="Z28" s="70"/>
    </row>
    <row r="29" spans="1:26" ht="13.5" thickBot="1">
      <c r="A29" s="77"/>
      <c r="B29" s="78" t="s">
        <v>22</v>
      </c>
      <c r="C29" s="45">
        <v>7</v>
      </c>
      <c r="D29" s="46">
        <v>0</v>
      </c>
      <c r="E29" s="46">
        <v>3</v>
      </c>
      <c r="F29" s="46">
        <v>1</v>
      </c>
      <c r="G29" s="46">
        <v>3</v>
      </c>
      <c r="H29" s="46">
        <v>5</v>
      </c>
      <c r="I29" s="46">
        <v>5</v>
      </c>
      <c r="J29" s="46">
        <v>1</v>
      </c>
      <c r="K29" s="46">
        <v>2</v>
      </c>
      <c r="L29" s="46">
        <v>3</v>
      </c>
      <c r="M29" s="46">
        <v>2</v>
      </c>
      <c r="N29" s="46">
        <v>3</v>
      </c>
      <c r="O29" s="46">
        <v>1</v>
      </c>
      <c r="P29" s="46"/>
      <c r="Q29" s="2">
        <f t="shared" si="0"/>
        <v>29</v>
      </c>
      <c r="R29" s="46"/>
      <c r="S29" s="47"/>
      <c r="T29" s="77" t="s">
        <v>96</v>
      </c>
      <c r="U29" s="78"/>
      <c r="V29" s="78"/>
      <c r="W29" s="78"/>
      <c r="X29" s="78"/>
      <c r="Y29" s="60">
        <f>S28/36</f>
        <v>2.25</v>
      </c>
      <c r="Z29" s="79"/>
    </row>
    <row r="30" spans="1:26" ht="13.5" thickBot="1">
      <c r="A30" s="326">
        <v>9</v>
      </c>
      <c r="B30" s="72" t="s">
        <v>167</v>
      </c>
      <c r="C30" s="72" t="s">
        <v>45</v>
      </c>
      <c r="D30" s="32">
        <v>3</v>
      </c>
      <c r="E30" s="32">
        <v>5</v>
      </c>
      <c r="F30" s="32">
        <v>3</v>
      </c>
      <c r="G30" s="32">
        <v>3</v>
      </c>
      <c r="H30" s="32">
        <v>5</v>
      </c>
      <c r="I30" s="32">
        <v>5</v>
      </c>
      <c r="J30" s="32">
        <v>3</v>
      </c>
      <c r="K30" s="32">
        <v>5</v>
      </c>
      <c r="L30" s="32">
        <v>3</v>
      </c>
      <c r="M30" s="32">
        <v>3</v>
      </c>
      <c r="N30" s="32">
        <v>3</v>
      </c>
      <c r="O30" s="32">
        <v>1</v>
      </c>
      <c r="P30" s="32"/>
      <c r="Q30" s="32">
        <f t="shared" si="0"/>
        <v>42</v>
      </c>
      <c r="R30" s="32"/>
      <c r="S30" s="33"/>
      <c r="T30" s="34">
        <v>3</v>
      </c>
      <c r="U30" s="35">
        <v>4</v>
      </c>
      <c r="V30" s="35">
        <v>2</v>
      </c>
      <c r="W30" s="35">
        <v>23</v>
      </c>
      <c r="X30" s="35">
        <v>4</v>
      </c>
      <c r="Y30" s="44"/>
      <c r="Z30" s="323"/>
    </row>
    <row r="31" spans="1:26" ht="13.5" thickBot="1">
      <c r="A31" s="64"/>
      <c r="B31" s="55" t="s">
        <v>24</v>
      </c>
      <c r="C31" s="76" t="s">
        <v>18</v>
      </c>
      <c r="D31" s="39">
        <v>0</v>
      </c>
      <c r="E31" s="39">
        <v>3</v>
      </c>
      <c r="F31" s="39">
        <v>0</v>
      </c>
      <c r="G31" s="39">
        <v>3</v>
      </c>
      <c r="H31" s="39">
        <v>3</v>
      </c>
      <c r="I31" s="39">
        <v>3</v>
      </c>
      <c r="J31" s="39">
        <v>3</v>
      </c>
      <c r="K31" s="39">
        <v>3</v>
      </c>
      <c r="L31" s="39">
        <v>1</v>
      </c>
      <c r="M31" s="39">
        <v>3</v>
      </c>
      <c r="N31" s="39">
        <v>3</v>
      </c>
      <c r="O31" s="39">
        <v>1</v>
      </c>
      <c r="P31" s="39"/>
      <c r="Q31" s="32">
        <f t="shared" si="0"/>
        <v>26</v>
      </c>
      <c r="R31" s="39"/>
      <c r="S31" s="23">
        <f>Q30+Q31+Q32+R30+R31+R32</f>
        <v>97</v>
      </c>
      <c r="T31" s="56" t="s">
        <v>94</v>
      </c>
      <c r="U31" s="57"/>
      <c r="V31" s="57"/>
      <c r="W31" s="57"/>
      <c r="X31" s="57"/>
      <c r="Y31" s="44"/>
      <c r="Z31" s="58"/>
    </row>
    <row r="32" spans="1:26" ht="13.5" thickBot="1">
      <c r="A32" s="77"/>
      <c r="B32" s="78" t="s">
        <v>41</v>
      </c>
      <c r="C32" s="45">
        <v>8</v>
      </c>
      <c r="D32" s="46">
        <v>2</v>
      </c>
      <c r="E32" s="46">
        <v>3</v>
      </c>
      <c r="F32" s="46">
        <v>3</v>
      </c>
      <c r="G32" s="46">
        <v>3</v>
      </c>
      <c r="H32" s="46">
        <v>3</v>
      </c>
      <c r="I32" s="46">
        <v>3</v>
      </c>
      <c r="J32" s="46">
        <v>3</v>
      </c>
      <c r="K32" s="46">
        <v>2</v>
      </c>
      <c r="L32" s="46">
        <v>1</v>
      </c>
      <c r="M32" s="46">
        <v>3</v>
      </c>
      <c r="N32" s="46">
        <v>3</v>
      </c>
      <c r="O32" s="46">
        <v>0</v>
      </c>
      <c r="P32" s="46"/>
      <c r="Q32" s="32">
        <f t="shared" si="0"/>
        <v>29</v>
      </c>
      <c r="R32" s="46"/>
      <c r="S32" s="23"/>
      <c r="T32" s="48" t="s">
        <v>96</v>
      </c>
      <c r="U32" s="49"/>
      <c r="V32" s="49"/>
      <c r="W32" s="49"/>
      <c r="X32" s="49"/>
      <c r="Y32" s="50">
        <f>S31/36</f>
        <v>2.6944444444444446</v>
      </c>
      <c r="Z32" s="61"/>
    </row>
    <row r="33" spans="1:26" ht="13.5" thickBot="1">
      <c r="A33" s="326">
        <v>10</v>
      </c>
      <c r="B33" s="72" t="s">
        <v>28</v>
      </c>
      <c r="C33" s="72" t="s">
        <v>27</v>
      </c>
      <c r="D33" s="32">
        <v>2</v>
      </c>
      <c r="E33" s="32">
        <v>3</v>
      </c>
      <c r="F33" s="32">
        <v>5</v>
      </c>
      <c r="G33" s="32">
        <v>3</v>
      </c>
      <c r="H33" s="32">
        <v>3</v>
      </c>
      <c r="I33" s="32">
        <v>3</v>
      </c>
      <c r="J33" s="32">
        <v>3</v>
      </c>
      <c r="K33" s="32">
        <v>5</v>
      </c>
      <c r="L33" s="32">
        <v>2</v>
      </c>
      <c r="M33" s="32">
        <v>3</v>
      </c>
      <c r="N33" s="32">
        <v>3</v>
      </c>
      <c r="O33" s="32">
        <v>2</v>
      </c>
      <c r="P33" s="32"/>
      <c r="Q33" s="32">
        <f t="shared" si="0"/>
        <v>37</v>
      </c>
      <c r="R33" s="32"/>
      <c r="S33" s="33"/>
      <c r="T33" s="34">
        <v>1</v>
      </c>
      <c r="U33" s="35">
        <v>5</v>
      </c>
      <c r="V33" s="35">
        <v>4</v>
      </c>
      <c r="W33" s="35">
        <v>22</v>
      </c>
      <c r="X33" s="35">
        <v>4</v>
      </c>
      <c r="Y33" s="44"/>
      <c r="Z33" s="54"/>
    </row>
    <row r="34" spans="1:26" ht="13.5" thickBot="1">
      <c r="A34" s="64"/>
      <c r="B34" s="55" t="s">
        <v>24</v>
      </c>
      <c r="C34" s="76" t="s">
        <v>12</v>
      </c>
      <c r="D34" s="39">
        <v>3</v>
      </c>
      <c r="E34" s="39">
        <v>3</v>
      </c>
      <c r="F34" s="39">
        <v>5</v>
      </c>
      <c r="G34" s="39">
        <v>3</v>
      </c>
      <c r="H34" s="39">
        <v>3</v>
      </c>
      <c r="I34" s="39">
        <v>3</v>
      </c>
      <c r="J34" s="39">
        <v>1</v>
      </c>
      <c r="K34" s="39">
        <v>3</v>
      </c>
      <c r="L34" s="39">
        <v>5</v>
      </c>
      <c r="M34" s="39">
        <v>3</v>
      </c>
      <c r="N34" s="39">
        <v>3</v>
      </c>
      <c r="O34" s="39">
        <v>1</v>
      </c>
      <c r="P34" s="39"/>
      <c r="Q34" s="32">
        <f t="shared" si="0"/>
        <v>36</v>
      </c>
      <c r="R34" s="39"/>
      <c r="S34" s="23">
        <f>Q33+Q34+Q35+R33+R34+R35</f>
        <v>99</v>
      </c>
      <c r="T34" s="56" t="s">
        <v>94</v>
      </c>
      <c r="U34" s="57"/>
      <c r="V34" s="57"/>
      <c r="W34" s="57"/>
      <c r="X34" s="57"/>
      <c r="Y34" s="44"/>
      <c r="Z34" s="58"/>
    </row>
    <row r="35" spans="1:26" ht="13.5" thickBot="1">
      <c r="A35" s="77"/>
      <c r="B35" s="78" t="s">
        <v>22</v>
      </c>
      <c r="C35" s="45">
        <v>8</v>
      </c>
      <c r="D35" s="46">
        <v>1</v>
      </c>
      <c r="E35" s="46">
        <v>1</v>
      </c>
      <c r="F35" s="46">
        <v>3</v>
      </c>
      <c r="G35" s="46">
        <v>3</v>
      </c>
      <c r="H35" s="46">
        <v>3</v>
      </c>
      <c r="I35" s="46">
        <v>3</v>
      </c>
      <c r="J35" s="46">
        <v>1</v>
      </c>
      <c r="K35" s="46">
        <v>3</v>
      </c>
      <c r="L35" s="46">
        <v>0</v>
      </c>
      <c r="M35" s="46">
        <v>3</v>
      </c>
      <c r="N35" s="46">
        <v>3</v>
      </c>
      <c r="O35" s="46">
        <v>2</v>
      </c>
      <c r="P35" s="46"/>
      <c r="Q35" s="32">
        <f t="shared" si="0"/>
        <v>26</v>
      </c>
      <c r="R35" s="46"/>
      <c r="S35" s="23"/>
      <c r="T35" s="48" t="s">
        <v>96</v>
      </c>
      <c r="U35" s="49"/>
      <c r="V35" s="49"/>
      <c r="W35" s="49"/>
      <c r="X35" s="49"/>
      <c r="Y35" s="50">
        <f>S34/36</f>
        <v>2.75</v>
      </c>
      <c r="Z35" s="61"/>
    </row>
    <row r="36" spans="1:26" ht="13.5" thickBot="1">
      <c r="A36" s="326">
        <v>11</v>
      </c>
      <c r="B36" s="72" t="s">
        <v>38</v>
      </c>
      <c r="C36" s="72" t="s">
        <v>37</v>
      </c>
      <c r="D36" s="32">
        <v>5</v>
      </c>
      <c r="E36" s="32">
        <v>5</v>
      </c>
      <c r="F36" s="32">
        <v>5</v>
      </c>
      <c r="G36" s="32">
        <v>3</v>
      </c>
      <c r="H36" s="32">
        <v>3</v>
      </c>
      <c r="I36" s="32">
        <v>3</v>
      </c>
      <c r="J36" s="32">
        <v>3</v>
      </c>
      <c r="K36" s="32">
        <v>3</v>
      </c>
      <c r="L36" s="32">
        <v>2</v>
      </c>
      <c r="M36" s="32">
        <v>3</v>
      </c>
      <c r="N36" s="32">
        <v>3</v>
      </c>
      <c r="O36" s="32">
        <v>5</v>
      </c>
      <c r="P36" s="32"/>
      <c r="Q36" s="32">
        <f t="shared" si="0"/>
        <v>43</v>
      </c>
      <c r="R36" s="32"/>
      <c r="S36" s="33"/>
      <c r="T36" s="73">
        <v>4</v>
      </c>
      <c r="U36" s="74">
        <v>1</v>
      </c>
      <c r="V36" s="74">
        <v>4</v>
      </c>
      <c r="W36" s="74">
        <v>20</v>
      </c>
      <c r="X36" s="74">
        <v>7</v>
      </c>
      <c r="Y36" s="62"/>
      <c r="Z36" s="75"/>
    </row>
    <row r="37" spans="1:26" ht="13.5" thickBot="1">
      <c r="A37" s="64"/>
      <c r="B37" s="55" t="s">
        <v>24</v>
      </c>
      <c r="C37" s="76" t="s">
        <v>12</v>
      </c>
      <c r="D37" s="39">
        <v>2</v>
      </c>
      <c r="E37" s="39">
        <v>5</v>
      </c>
      <c r="F37" s="39">
        <v>0</v>
      </c>
      <c r="G37" s="39">
        <v>3</v>
      </c>
      <c r="H37" s="39">
        <v>3</v>
      </c>
      <c r="I37" s="39">
        <v>3</v>
      </c>
      <c r="J37" s="39">
        <v>3</v>
      </c>
      <c r="K37" s="39">
        <v>3</v>
      </c>
      <c r="L37" s="39">
        <v>0</v>
      </c>
      <c r="M37" s="39">
        <v>3</v>
      </c>
      <c r="N37" s="39">
        <v>3</v>
      </c>
      <c r="O37" s="39">
        <v>5</v>
      </c>
      <c r="P37" s="39"/>
      <c r="Q37" s="32">
        <f t="shared" si="0"/>
        <v>33</v>
      </c>
      <c r="R37" s="39"/>
      <c r="S37" s="23">
        <f>Q36+Q37+Q38+R36+R37+R38</f>
        <v>104</v>
      </c>
      <c r="T37" s="69" t="s">
        <v>97</v>
      </c>
      <c r="U37" s="27"/>
      <c r="V37" s="27"/>
      <c r="W37" s="27"/>
      <c r="X37" s="27"/>
      <c r="Y37" s="62"/>
      <c r="Z37" s="70"/>
    </row>
    <row r="38" spans="1:26" ht="13.5" thickBot="1">
      <c r="A38" s="77"/>
      <c r="B38" s="78" t="s">
        <v>22</v>
      </c>
      <c r="C38" s="45">
        <v>13</v>
      </c>
      <c r="D38" s="46">
        <v>0</v>
      </c>
      <c r="E38" s="46">
        <v>2</v>
      </c>
      <c r="F38" s="46">
        <v>0</v>
      </c>
      <c r="G38" s="46">
        <v>3</v>
      </c>
      <c r="H38" s="46">
        <v>3</v>
      </c>
      <c r="I38" s="46">
        <v>3</v>
      </c>
      <c r="J38" s="46">
        <v>2</v>
      </c>
      <c r="K38" s="46">
        <v>3</v>
      </c>
      <c r="L38" s="46">
        <v>1</v>
      </c>
      <c r="M38" s="46">
        <v>3</v>
      </c>
      <c r="N38" s="46">
        <v>3</v>
      </c>
      <c r="O38" s="46">
        <v>5</v>
      </c>
      <c r="P38" s="46"/>
      <c r="Q38" s="2">
        <f t="shared" si="0"/>
        <v>28</v>
      </c>
      <c r="R38" s="46"/>
      <c r="S38" s="47"/>
      <c r="T38" s="77" t="s">
        <v>96</v>
      </c>
      <c r="U38" s="78"/>
      <c r="V38" s="78"/>
      <c r="W38" s="78"/>
      <c r="X38" s="78"/>
      <c r="Y38" s="60">
        <f>S37/36</f>
        <v>2.888888888888889</v>
      </c>
      <c r="Z38" s="79"/>
    </row>
    <row r="39" spans="1:26" ht="13.5" thickBot="1">
      <c r="A39" s="52">
        <v>12</v>
      </c>
      <c r="B39" s="84" t="s">
        <v>44</v>
      </c>
      <c r="C39" s="86" t="s">
        <v>43</v>
      </c>
      <c r="D39" s="32">
        <v>1</v>
      </c>
      <c r="E39" s="32">
        <v>1</v>
      </c>
      <c r="F39" s="32">
        <v>5</v>
      </c>
      <c r="G39" s="32">
        <v>2</v>
      </c>
      <c r="H39" s="32">
        <v>0</v>
      </c>
      <c r="I39" s="32">
        <v>2</v>
      </c>
      <c r="J39" s="32">
        <v>3</v>
      </c>
      <c r="K39" s="32">
        <v>1</v>
      </c>
      <c r="L39" s="32">
        <v>3</v>
      </c>
      <c r="M39" s="32">
        <v>1</v>
      </c>
      <c r="N39" s="32">
        <v>1</v>
      </c>
      <c r="O39" s="32">
        <v>5</v>
      </c>
      <c r="P39" s="32"/>
      <c r="Q39" s="32">
        <f t="shared" si="0"/>
        <v>25</v>
      </c>
      <c r="R39" s="32"/>
      <c r="S39" s="33"/>
      <c r="T39" s="73">
        <v>7</v>
      </c>
      <c r="U39" s="74">
        <v>11</v>
      </c>
      <c r="V39" s="74">
        <v>6</v>
      </c>
      <c r="W39" s="74">
        <v>6</v>
      </c>
      <c r="X39" s="74">
        <v>6</v>
      </c>
      <c r="Y39" s="62"/>
      <c r="Z39" s="75"/>
    </row>
    <row r="40" spans="1:26" ht="13.5" thickBot="1">
      <c r="A40" s="64"/>
      <c r="B40" s="55" t="s">
        <v>33</v>
      </c>
      <c r="C40" s="89" t="s">
        <v>12</v>
      </c>
      <c r="D40" s="39">
        <v>3</v>
      </c>
      <c r="E40" s="39">
        <v>3</v>
      </c>
      <c r="F40" s="39">
        <v>5</v>
      </c>
      <c r="G40" s="39">
        <v>1</v>
      </c>
      <c r="H40" s="39">
        <v>0</v>
      </c>
      <c r="I40" s="39">
        <v>2</v>
      </c>
      <c r="J40" s="39">
        <v>3</v>
      </c>
      <c r="K40" s="39">
        <v>1</v>
      </c>
      <c r="L40" s="39">
        <v>0</v>
      </c>
      <c r="M40" s="39">
        <v>0</v>
      </c>
      <c r="N40" s="39">
        <v>5</v>
      </c>
      <c r="O40" s="39">
        <v>5</v>
      </c>
      <c r="P40" s="39"/>
      <c r="Q40" s="32">
        <f t="shared" si="0"/>
        <v>28</v>
      </c>
      <c r="R40" s="39"/>
      <c r="S40" s="23">
        <f>Q39+Q40+Q41+R39+R40+R41</f>
        <v>71</v>
      </c>
      <c r="T40" s="69" t="s">
        <v>94</v>
      </c>
      <c r="U40" s="27"/>
      <c r="V40" s="27"/>
      <c r="W40" s="27"/>
      <c r="X40" s="27"/>
      <c r="Y40" s="62"/>
      <c r="Z40" s="70"/>
    </row>
    <row r="41" spans="1:26" ht="13.5" thickBot="1">
      <c r="A41" s="64"/>
      <c r="B41" s="22" t="s">
        <v>22</v>
      </c>
      <c r="C41" s="94">
        <v>16</v>
      </c>
      <c r="D41" s="46">
        <v>1</v>
      </c>
      <c r="E41" s="46">
        <v>1</v>
      </c>
      <c r="F41" s="46">
        <v>1</v>
      </c>
      <c r="G41" s="46">
        <v>1</v>
      </c>
      <c r="H41" s="46">
        <v>0</v>
      </c>
      <c r="I41" s="46">
        <v>0</v>
      </c>
      <c r="J41" s="46">
        <v>2</v>
      </c>
      <c r="K41" s="46">
        <v>0</v>
      </c>
      <c r="L41" s="46">
        <v>2</v>
      </c>
      <c r="M41" s="46">
        <v>2</v>
      </c>
      <c r="N41" s="46">
        <v>5</v>
      </c>
      <c r="O41" s="46">
        <v>3</v>
      </c>
      <c r="P41" s="46"/>
      <c r="Q41" s="2">
        <f t="shared" si="0"/>
        <v>18</v>
      </c>
      <c r="R41" s="46"/>
      <c r="S41" s="23"/>
      <c r="T41" s="77" t="s">
        <v>96</v>
      </c>
      <c r="U41" s="78"/>
      <c r="V41" s="78"/>
      <c r="W41" s="78"/>
      <c r="X41" s="78"/>
      <c r="Y41" s="60">
        <f>S40/36</f>
        <v>1.9722222222222223</v>
      </c>
      <c r="Z41" s="79"/>
    </row>
    <row r="42" spans="1:26" ht="13.5" thickBot="1">
      <c r="A42" s="52">
        <v>13</v>
      </c>
      <c r="B42" s="83" t="s">
        <v>39</v>
      </c>
      <c r="C42" s="84" t="s">
        <v>34</v>
      </c>
      <c r="D42" s="32">
        <v>3</v>
      </c>
      <c r="E42" s="32">
        <v>5</v>
      </c>
      <c r="F42" s="32">
        <v>2</v>
      </c>
      <c r="G42" s="32">
        <v>2</v>
      </c>
      <c r="H42" s="32">
        <v>2</v>
      </c>
      <c r="I42" s="32">
        <v>3</v>
      </c>
      <c r="J42" s="32">
        <v>3</v>
      </c>
      <c r="K42" s="32">
        <v>3</v>
      </c>
      <c r="L42" s="32">
        <v>3</v>
      </c>
      <c r="M42" s="32">
        <v>2</v>
      </c>
      <c r="N42" s="32">
        <v>3</v>
      </c>
      <c r="O42" s="32">
        <v>3</v>
      </c>
      <c r="P42" s="32"/>
      <c r="Q42" s="67">
        <f t="shared" si="0"/>
        <v>34</v>
      </c>
      <c r="R42" s="32"/>
      <c r="S42" s="33"/>
      <c r="T42" s="73">
        <v>3</v>
      </c>
      <c r="U42" s="74">
        <v>6</v>
      </c>
      <c r="V42" s="74">
        <v>9</v>
      </c>
      <c r="W42" s="74">
        <v>14</v>
      </c>
      <c r="X42" s="74">
        <v>4</v>
      </c>
      <c r="Y42" s="179"/>
      <c r="Z42" s="75"/>
    </row>
    <row r="43" spans="1:26" ht="13.5" thickBot="1">
      <c r="A43" s="64"/>
      <c r="B43" s="55" t="s">
        <v>33</v>
      </c>
      <c r="C43" s="22" t="s">
        <v>18</v>
      </c>
      <c r="D43" s="39">
        <v>3</v>
      </c>
      <c r="E43" s="39">
        <v>5</v>
      </c>
      <c r="F43" s="39">
        <v>0</v>
      </c>
      <c r="G43" s="39">
        <v>5</v>
      </c>
      <c r="H43" s="39">
        <v>1</v>
      </c>
      <c r="I43" s="39">
        <v>2</v>
      </c>
      <c r="J43" s="39">
        <v>3</v>
      </c>
      <c r="K43" s="39">
        <v>2</v>
      </c>
      <c r="L43" s="39">
        <v>3</v>
      </c>
      <c r="M43" s="39">
        <v>1</v>
      </c>
      <c r="N43" s="39">
        <v>2</v>
      </c>
      <c r="O43" s="39">
        <v>5</v>
      </c>
      <c r="P43" s="39"/>
      <c r="Q43" s="32">
        <f t="shared" si="0"/>
        <v>32</v>
      </c>
      <c r="R43" s="39"/>
      <c r="S43" s="23">
        <f>Q42+Q43+Q44+R42+R43+R44</f>
        <v>86</v>
      </c>
      <c r="T43" s="69" t="s">
        <v>97</v>
      </c>
      <c r="U43" s="27"/>
      <c r="V43" s="27"/>
      <c r="W43" s="27"/>
      <c r="X43" s="27"/>
      <c r="Y43" s="62"/>
      <c r="Z43" s="70"/>
    </row>
    <row r="44" spans="1:26" ht="13.5" thickBot="1">
      <c r="A44" s="64"/>
      <c r="B44" s="22" t="s">
        <v>95</v>
      </c>
      <c r="C44" s="55">
        <v>14</v>
      </c>
      <c r="D44" s="66">
        <v>2</v>
      </c>
      <c r="E44" s="66">
        <v>2</v>
      </c>
      <c r="F44" s="66">
        <v>0</v>
      </c>
      <c r="G44" s="66">
        <v>3</v>
      </c>
      <c r="H44" s="66">
        <v>0</v>
      </c>
      <c r="I44" s="66">
        <v>1</v>
      </c>
      <c r="J44" s="66">
        <v>3</v>
      </c>
      <c r="K44" s="66">
        <v>1</v>
      </c>
      <c r="L44" s="66">
        <v>3</v>
      </c>
      <c r="M44" s="66">
        <v>3</v>
      </c>
      <c r="N44" s="66">
        <v>1</v>
      </c>
      <c r="O44" s="66">
        <v>1</v>
      </c>
      <c r="P44" s="66"/>
      <c r="Q44" s="67">
        <f t="shared" si="0"/>
        <v>20</v>
      </c>
      <c r="R44" s="66"/>
      <c r="S44" s="23"/>
      <c r="T44" s="64" t="s">
        <v>96</v>
      </c>
      <c r="U44" s="22"/>
      <c r="V44" s="22"/>
      <c r="W44" s="22"/>
      <c r="X44" s="22"/>
      <c r="Y44" s="82">
        <f>S43/36</f>
        <v>2.388888888888889</v>
      </c>
      <c r="Z44" s="71"/>
    </row>
    <row r="45" spans="1:26" ht="12.75">
      <c r="A45" s="52">
        <v>14</v>
      </c>
      <c r="B45" s="102" t="s">
        <v>50</v>
      </c>
      <c r="C45" s="84" t="s">
        <v>49</v>
      </c>
      <c r="D45" s="32">
        <v>5</v>
      </c>
      <c r="E45" s="32">
        <v>5</v>
      </c>
      <c r="F45" s="32">
        <v>5</v>
      </c>
      <c r="G45" s="32">
        <v>3</v>
      </c>
      <c r="H45" s="32">
        <v>2</v>
      </c>
      <c r="I45" s="32">
        <v>3</v>
      </c>
      <c r="J45" s="32">
        <v>3</v>
      </c>
      <c r="K45" s="32">
        <v>1</v>
      </c>
      <c r="L45" s="32">
        <v>3</v>
      </c>
      <c r="M45" s="32">
        <v>2</v>
      </c>
      <c r="N45" s="32">
        <v>3</v>
      </c>
      <c r="O45" s="32">
        <v>3</v>
      </c>
      <c r="P45" s="32"/>
      <c r="Q45" s="32">
        <f t="shared" si="0"/>
        <v>38</v>
      </c>
      <c r="R45" s="86"/>
      <c r="S45" s="33"/>
      <c r="T45" s="52">
        <v>0</v>
      </c>
      <c r="U45" s="84">
        <v>2</v>
      </c>
      <c r="V45" s="84">
        <v>4</v>
      </c>
      <c r="W45" s="84">
        <v>25</v>
      </c>
      <c r="X45" s="84">
        <v>5</v>
      </c>
      <c r="Y45" s="87"/>
      <c r="Z45" s="88"/>
    </row>
    <row r="46" spans="1:26" ht="12.75">
      <c r="A46" s="64"/>
      <c r="B46" s="55" t="s">
        <v>33</v>
      </c>
      <c r="C46" s="22" t="s">
        <v>18</v>
      </c>
      <c r="D46" s="39">
        <v>3</v>
      </c>
      <c r="E46" s="39">
        <v>5</v>
      </c>
      <c r="F46" s="39">
        <v>3</v>
      </c>
      <c r="G46" s="39">
        <v>3</v>
      </c>
      <c r="H46" s="39">
        <v>3</v>
      </c>
      <c r="I46" s="39">
        <v>3</v>
      </c>
      <c r="J46" s="39">
        <v>3</v>
      </c>
      <c r="K46" s="39">
        <v>3</v>
      </c>
      <c r="L46" s="39">
        <v>3</v>
      </c>
      <c r="M46" s="39">
        <v>2</v>
      </c>
      <c r="N46" s="39">
        <v>5</v>
      </c>
      <c r="O46" s="39">
        <v>3</v>
      </c>
      <c r="P46" s="39"/>
      <c r="Q46" s="39">
        <f t="shared" si="0"/>
        <v>39</v>
      </c>
      <c r="R46" s="89"/>
      <c r="S46" s="23">
        <f>Q45+Q46+Q47+R45+R46+R47</f>
        <v>110</v>
      </c>
      <c r="T46" s="90" t="s">
        <v>94</v>
      </c>
      <c r="U46" s="91"/>
      <c r="V46" s="91"/>
      <c r="W46" s="91"/>
      <c r="X46" s="91"/>
      <c r="Y46" s="92"/>
      <c r="Z46" s="93"/>
    </row>
    <row r="47" spans="1:26" ht="13.5" thickBot="1">
      <c r="A47" s="77"/>
      <c r="B47" s="78" t="s">
        <v>95</v>
      </c>
      <c r="C47" s="45">
        <v>19</v>
      </c>
      <c r="D47" s="46">
        <v>3</v>
      </c>
      <c r="E47" s="46">
        <v>3</v>
      </c>
      <c r="F47" s="46">
        <v>1</v>
      </c>
      <c r="G47" s="46">
        <v>3</v>
      </c>
      <c r="H47" s="46">
        <v>3</v>
      </c>
      <c r="I47" s="46">
        <v>2</v>
      </c>
      <c r="J47" s="46">
        <v>3</v>
      </c>
      <c r="K47" s="46">
        <v>3</v>
      </c>
      <c r="L47" s="46">
        <v>3</v>
      </c>
      <c r="M47" s="46">
        <v>3</v>
      </c>
      <c r="N47" s="46">
        <v>3</v>
      </c>
      <c r="O47" s="46">
        <v>3</v>
      </c>
      <c r="P47" s="46"/>
      <c r="Q47" s="46">
        <f t="shared" si="0"/>
        <v>33</v>
      </c>
      <c r="R47" s="181"/>
      <c r="S47" s="95"/>
      <c r="T47" s="77" t="s">
        <v>96</v>
      </c>
      <c r="U47" s="78"/>
      <c r="V47" s="78"/>
      <c r="W47" s="78"/>
      <c r="X47" s="78"/>
      <c r="Y47" s="60">
        <f>S46/36</f>
        <v>3.0555555555555554</v>
      </c>
      <c r="Z47" s="79"/>
    </row>
    <row r="48" spans="1:26" ht="12.75">
      <c r="A48" s="64">
        <v>15</v>
      </c>
      <c r="B48" s="55" t="s">
        <v>36</v>
      </c>
      <c r="C48" s="20" t="s">
        <v>57</v>
      </c>
      <c r="D48" s="65">
        <v>3</v>
      </c>
      <c r="E48" s="65">
        <v>5</v>
      </c>
      <c r="F48" s="65">
        <v>5</v>
      </c>
      <c r="G48" s="65">
        <v>5</v>
      </c>
      <c r="H48" s="65">
        <v>1</v>
      </c>
      <c r="I48" s="65">
        <v>5</v>
      </c>
      <c r="J48" s="65">
        <v>5</v>
      </c>
      <c r="K48" s="65">
        <v>3</v>
      </c>
      <c r="L48" s="65">
        <v>3</v>
      </c>
      <c r="M48" s="65">
        <v>3</v>
      </c>
      <c r="N48" s="65">
        <v>5</v>
      </c>
      <c r="O48" s="65">
        <v>5</v>
      </c>
      <c r="P48" s="65"/>
      <c r="Q48" s="65">
        <f t="shared" si="0"/>
        <v>48</v>
      </c>
      <c r="R48" s="80"/>
      <c r="S48" s="23"/>
      <c r="T48" s="64">
        <v>0</v>
      </c>
      <c r="U48" s="22">
        <v>1</v>
      </c>
      <c r="V48" s="22">
        <v>1</v>
      </c>
      <c r="W48" s="22">
        <v>19</v>
      </c>
      <c r="X48" s="22">
        <v>15</v>
      </c>
      <c r="Y48" s="82"/>
      <c r="Z48" s="71"/>
    </row>
    <row r="49" spans="1:26" ht="12.75">
      <c r="A49" s="38"/>
      <c r="B49" s="55" t="s">
        <v>33</v>
      </c>
      <c r="C49" s="20" t="s">
        <v>12</v>
      </c>
      <c r="D49" s="39">
        <v>3</v>
      </c>
      <c r="E49" s="39">
        <v>3</v>
      </c>
      <c r="F49" s="39">
        <v>5</v>
      </c>
      <c r="G49" s="39">
        <v>3</v>
      </c>
      <c r="H49" s="39">
        <v>3</v>
      </c>
      <c r="I49" s="39">
        <v>3</v>
      </c>
      <c r="J49" s="39">
        <v>3</v>
      </c>
      <c r="K49" s="39">
        <v>5</v>
      </c>
      <c r="L49" s="39">
        <v>3</v>
      </c>
      <c r="M49" s="39">
        <v>2</v>
      </c>
      <c r="N49" s="39">
        <v>3</v>
      </c>
      <c r="O49" s="39">
        <v>5</v>
      </c>
      <c r="P49" s="39"/>
      <c r="Q49" s="39">
        <f t="shared" si="0"/>
        <v>41</v>
      </c>
      <c r="R49" s="80"/>
      <c r="S49" s="23">
        <f>Q48+Q49+Q50+R48+R49+R50</f>
        <v>135</v>
      </c>
      <c r="T49" s="90" t="s">
        <v>94</v>
      </c>
      <c r="U49" s="91"/>
      <c r="V49" s="91"/>
      <c r="W49" s="91"/>
      <c r="X49" s="91"/>
      <c r="Y49" s="92"/>
      <c r="Z49" s="93"/>
    </row>
    <row r="50" spans="1:26" ht="13.5" thickBot="1">
      <c r="A50" s="38"/>
      <c r="B50" s="55" t="s">
        <v>22</v>
      </c>
      <c r="C50" s="20">
        <v>25</v>
      </c>
      <c r="D50" s="66">
        <v>3</v>
      </c>
      <c r="E50" s="66">
        <v>3</v>
      </c>
      <c r="F50" s="66">
        <v>5</v>
      </c>
      <c r="G50" s="66">
        <v>3</v>
      </c>
      <c r="H50" s="66">
        <v>5</v>
      </c>
      <c r="I50" s="66">
        <v>3</v>
      </c>
      <c r="J50" s="66">
        <v>3</v>
      </c>
      <c r="K50" s="66">
        <v>3</v>
      </c>
      <c r="L50" s="66">
        <v>5</v>
      </c>
      <c r="M50" s="66">
        <v>3</v>
      </c>
      <c r="N50" s="66">
        <v>5</v>
      </c>
      <c r="O50" s="66">
        <v>5</v>
      </c>
      <c r="P50" s="66"/>
      <c r="Q50" s="66">
        <f t="shared" si="0"/>
        <v>46</v>
      </c>
      <c r="R50" s="66"/>
      <c r="S50" s="23"/>
      <c r="T50" s="64" t="s">
        <v>96</v>
      </c>
      <c r="U50" s="22"/>
      <c r="V50" s="22"/>
      <c r="W50" s="22"/>
      <c r="X50" s="22"/>
      <c r="Y50" s="82">
        <f>S49/36</f>
        <v>3.75</v>
      </c>
      <c r="Z50" s="71"/>
    </row>
    <row r="51" spans="1:26" ht="13.5" thickBot="1">
      <c r="A51" s="52">
        <v>16</v>
      </c>
      <c r="B51" s="102" t="s">
        <v>146</v>
      </c>
      <c r="C51" s="103" t="s">
        <v>141</v>
      </c>
      <c r="D51" s="32">
        <v>1</v>
      </c>
      <c r="E51" s="32">
        <v>5</v>
      </c>
      <c r="F51" s="32">
        <v>5</v>
      </c>
      <c r="G51" s="32">
        <v>3</v>
      </c>
      <c r="H51" s="32">
        <v>1</v>
      </c>
      <c r="I51" s="32">
        <v>3</v>
      </c>
      <c r="J51" s="32">
        <v>5</v>
      </c>
      <c r="K51" s="32">
        <v>3</v>
      </c>
      <c r="L51" s="32">
        <v>5</v>
      </c>
      <c r="M51" s="32">
        <v>3</v>
      </c>
      <c r="N51" s="32">
        <v>3</v>
      </c>
      <c r="O51" s="32">
        <v>5</v>
      </c>
      <c r="P51" s="32"/>
      <c r="Q51" s="32">
        <f t="shared" si="0"/>
        <v>42</v>
      </c>
      <c r="R51" s="32"/>
      <c r="S51" s="33"/>
      <c r="T51" s="322">
        <v>0</v>
      </c>
      <c r="U51" s="105">
        <v>2</v>
      </c>
      <c r="V51" s="105">
        <v>3</v>
      </c>
      <c r="W51" s="105">
        <v>11</v>
      </c>
      <c r="X51" s="105">
        <v>20</v>
      </c>
      <c r="Y51" s="107"/>
      <c r="Z51" s="321"/>
    </row>
    <row r="52" spans="1:26" ht="13.5" thickBot="1">
      <c r="A52" s="38"/>
      <c r="B52" s="55" t="s">
        <v>33</v>
      </c>
      <c r="C52" s="20" t="s">
        <v>18</v>
      </c>
      <c r="D52" s="39">
        <v>5</v>
      </c>
      <c r="E52" s="39">
        <v>3</v>
      </c>
      <c r="F52" s="39">
        <v>5</v>
      </c>
      <c r="G52" s="39">
        <v>3</v>
      </c>
      <c r="H52" s="39">
        <v>2</v>
      </c>
      <c r="I52" s="39">
        <v>2</v>
      </c>
      <c r="J52" s="39">
        <v>3</v>
      </c>
      <c r="K52" s="39">
        <v>2</v>
      </c>
      <c r="L52" s="39">
        <v>3</v>
      </c>
      <c r="M52" s="39">
        <v>3</v>
      </c>
      <c r="N52" s="39">
        <v>5</v>
      </c>
      <c r="O52" s="39">
        <v>5</v>
      </c>
      <c r="P52" s="39"/>
      <c r="Q52" s="32">
        <f t="shared" si="0"/>
        <v>41</v>
      </c>
      <c r="R52" s="39"/>
      <c r="S52" s="23">
        <f>Q51+Q52+Q53+R51+R52+R53</f>
        <v>141</v>
      </c>
      <c r="T52" s="40" t="s">
        <v>94</v>
      </c>
      <c r="U52" s="41"/>
      <c r="V52" s="41"/>
      <c r="W52" s="41"/>
      <c r="X52" s="41"/>
      <c r="Y52" s="100"/>
      <c r="Z52" s="180"/>
    </row>
    <row r="53" spans="1:26" ht="13.5" thickBot="1">
      <c r="A53" s="43"/>
      <c r="B53" s="45" t="s">
        <v>19</v>
      </c>
      <c r="C53" s="44"/>
      <c r="D53" s="46">
        <v>5</v>
      </c>
      <c r="E53" s="46">
        <v>5</v>
      </c>
      <c r="F53" s="46">
        <v>5</v>
      </c>
      <c r="G53" s="46">
        <v>5</v>
      </c>
      <c r="H53" s="46">
        <v>5</v>
      </c>
      <c r="I53" s="46">
        <v>5</v>
      </c>
      <c r="J53" s="46">
        <v>5</v>
      </c>
      <c r="K53" s="46">
        <v>5</v>
      </c>
      <c r="L53" s="46">
        <v>5</v>
      </c>
      <c r="M53" s="46">
        <v>5</v>
      </c>
      <c r="N53" s="46">
        <v>3</v>
      </c>
      <c r="O53" s="46">
        <v>5</v>
      </c>
      <c r="P53" s="46"/>
      <c r="Q53" s="2">
        <f t="shared" si="0"/>
        <v>58</v>
      </c>
      <c r="R53" s="46"/>
      <c r="S53" s="47"/>
      <c r="T53" s="48" t="s">
        <v>96</v>
      </c>
      <c r="U53" s="49"/>
      <c r="V53" s="49"/>
      <c r="W53" s="49"/>
      <c r="X53" s="49"/>
      <c r="Y53" s="63">
        <f>S52/36</f>
        <v>3.9166666666666665</v>
      </c>
      <c r="Z53" s="61"/>
    </row>
    <row r="54" spans="1:25" s="24" customFormat="1" ht="12.75">
      <c r="A54" s="20"/>
      <c r="B54" s="55"/>
      <c r="C54" s="20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3"/>
      <c r="Y54" s="97"/>
    </row>
    <row r="55" spans="1:25" s="24" customFormat="1" ht="13.5" thickBot="1">
      <c r="A55" s="20"/>
      <c r="B55" s="55"/>
      <c r="C55" s="20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Y55" s="97"/>
    </row>
    <row r="56" spans="1:26" ht="13.5" thickBot="1">
      <c r="A56" s="52">
        <v>17</v>
      </c>
      <c r="B56" s="109" t="s">
        <v>56</v>
      </c>
      <c r="C56" s="110" t="s">
        <v>55</v>
      </c>
      <c r="D56" s="32">
        <v>0</v>
      </c>
      <c r="E56" s="32">
        <v>1</v>
      </c>
      <c r="F56" s="32">
        <v>2</v>
      </c>
      <c r="G56" s="32"/>
      <c r="H56" s="32">
        <v>0</v>
      </c>
      <c r="I56" s="32">
        <v>0</v>
      </c>
      <c r="J56" s="32">
        <v>1</v>
      </c>
      <c r="K56" s="32">
        <v>1</v>
      </c>
      <c r="L56" s="32"/>
      <c r="M56" s="32">
        <v>0</v>
      </c>
      <c r="N56" s="32">
        <v>3</v>
      </c>
      <c r="O56" s="32"/>
      <c r="P56" s="32"/>
      <c r="Q56" s="32">
        <f aca="true" t="shared" si="1" ref="Q56:Q70">SUM(D56:P56)</f>
        <v>8</v>
      </c>
      <c r="R56" s="32"/>
      <c r="S56" s="33"/>
      <c r="T56" s="73">
        <v>16</v>
      </c>
      <c r="U56" s="74">
        <v>4</v>
      </c>
      <c r="V56" s="74">
        <v>4</v>
      </c>
      <c r="W56" s="74">
        <v>2</v>
      </c>
      <c r="X56" s="74">
        <v>0</v>
      </c>
      <c r="Y56" s="107"/>
      <c r="Z56" s="75"/>
    </row>
    <row r="57" spans="1:26" ht="13.5" thickBot="1">
      <c r="A57" s="38"/>
      <c r="B57" s="55" t="s">
        <v>54</v>
      </c>
      <c r="C57" s="20" t="s">
        <v>18</v>
      </c>
      <c r="D57" s="39">
        <v>0</v>
      </c>
      <c r="E57" s="39">
        <v>0</v>
      </c>
      <c r="F57" s="39">
        <v>2</v>
      </c>
      <c r="G57" s="39"/>
      <c r="H57" s="39">
        <v>0</v>
      </c>
      <c r="I57" s="39">
        <v>0</v>
      </c>
      <c r="J57" s="39">
        <v>0</v>
      </c>
      <c r="K57" s="39">
        <v>0</v>
      </c>
      <c r="L57" s="39"/>
      <c r="M57" s="39">
        <v>0</v>
      </c>
      <c r="N57" s="39">
        <v>1</v>
      </c>
      <c r="O57" s="39"/>
      <c r="P57" s="39"/>
      <c r="Q57" s="32">
        <f t="shared" si="1"/>
        <v>3</v>
      </c>
      <c r="R57" s="39"/>
      <c r="S57" s="23">
        <f>Q56+Q57+Q58+R56+R57+R58</f>
        <v>20</v>
      </c>
      <c r="T57" s="69" t="s">
        <v>94</v>
      </c>
      <c r="U57" s="27"/>
      <c r="V57" s="27"/>
      <c r="W57" s="27"/>
      <c r="X57" s="27"/>
      <c r="Y57" s="97"/>
      <c r="Z57" s="70"/>
    </row>
    <row r="58" spans="1:26" ht="13.5" thickBot="1">
      <c r="A58" s="43"/>
      <c r="B58" s="45" t="s">
        <v>19</v>
      </c>
      <c r="C58" s="44">
        <v>23</v>
      </c>
      <c r="D58" s="46">
        <v>0</v>
      </c>
      <c r="E58" s="46">
        <v>0</v>
      </c>
      <c r="F58" s="46">
        <v>0</v>
      </c>
      <c r="G58" s="46"/>
      <c r="H58" s="46">
        <v>0</v>
      </c>
      <c r="I58" s="46">
        <v>2</v>
      </c>
      <c r="J58" s="46">
        <v>2</v>
      </c>
      <c r="K58" s="46">
        <v>2</v>
      </c>
      <c r="L58" s="46"/>
      <c r="M58" s="46">
        <v>0</v>
      </c>
      <c r="N58" s="46">
        <v>3</v>
      </c>
      <c r="O58" s="46"/>
      <c r="P58" s="46"/>
      <c r="Q58" s="2">
        <f t="shared" si="1"/>
        <v>9</v>
      </c>
      <c r="R58" s="46"/>
      <c r="S58" s="47"/>
      <c r="T58" s="77" t="s">
        <v>96</v>
      </c>
      <c r="U58" s="78"/>
      <c r="V58" s="78"/>
      <c r="W58" s="78"/>
      <c r="X58" s="78"/>
      <c r="Y58" s="50">
        <f>S57/18</f>
        <v>1.1111111111111112</v>
      </c>
      <c r="Z58" s="79"/>
    </row>
    <row r="59" spans="1:26" ht="13.5" thickBot="1">
      <c r="A59" s="52">
        <v>18</v>
      </c>
      <c r="B59" s="109" t="s">
        <v>167</v>
      </c>
      <c r="C59" s="110" t="s">
        <v>62</v>
      </c>
      <c r="D59" s="155">
        <v>0</v>
      </c>
      <c r="E59" s="32">
        <v>1</v>
      </c>
      <c r="F59" s="32">
        <v>3</v>
      </c>
      <c r="G59" s="32"/>
      <c r="H59" s="32">
        <v>1</v>
      </c>
      <c r="I59" s="32">
        <v>3</v>
      </c>
      <c r="J59" s="32">
        <v>3</v>
      </c>
      <c r="K59" s="32">
        <v>0</v>
      </c>
      <c r="L59" s="32"/>
      <c r="M59" s="32">
        <v>0</v>
      </c>
      <c r="N59" s="32">
        <v>2</v>
      </c>
      <c r="O59" s="32"/>
      <c r="P59" s="32"/>
      <c r="Q59" s="32">
        <f t="shared" si="1"/>
        <v>13</v>
      </c>
      <c r="R59" s="32"/>
      <c r="S59" s="183"/>
      <c r="T59" s="35">
        <v>11</v>
      </c>
      <c r="U59" s="35">
        <v>5</v>
      </c>
      <c r="V59" s="35">
        <v>2</v>
      </c>
      <c r="W59" s="35">
        <v>7</v>
      </c>
      <c r="X59" s="35">
        <v>2</v>
      </c>
      <c r="Y59" s="50"/>
      <c r="Z59" s="37"/>
    </row>
    <row r="60" spans="1:26" ht="13.5" thickBot="1">
      <c r="A60" s="38"/>
      <c r="B60" s="55" t="s">
        <v>54</v>
      </c>
      <c r="C60" s="20" t="s">
        <v>40</v>
      </c>
      <c r="D60" s="130">
        <v>0</v>
      </c>
      <c r="E60" s="39">
        <v>0</v>
      </c>
      <c r="F60" s="39">
        <v>5</v>
      </c>
      <c r="G60" s="39"/>
      <c r="H60" s="39">
        <v>1</v>
      </c>
      <c r="I60" s="39">
        <v>3</v>
      </c>
      <c r="J60" s="39">
        <v>2</v>
      </c>
      <c r="K60" s="39">
        <v>0</v>
      </c>
      <c r="L60" s="39"/>
      <c r="M60" s="39">
        <v>0</v>
      </c>
      <c r="N60" s="39">
        <v>5</v>
      </c>
      <c r="O60" s="39"/>
      <c r="P60" s="39"/>
      <c r="Q60" s="39">
        <f t="shared" si="1"/>
        <v>16</v>
      </c>
      <c r="R60" s="39"/>
      <c r="S60" s="184">
        <f>Q59+Q60+Q61+R59+R60+R61</f>
        <v>40</v>
      </c>
      <c r="T60" s="57"/>
      <c r="U60" s="57"/>
      <c r="V60" s="57"/>
      <c r="W60" s="57"/>
      <c r="X60" s="57"/>
      <c r="Y60" s="50"/>
      <c r="Z60" s="58"/>
    </row>
    <row r="61" spans="1:26" ht="13.5" thickBot="1">
      <c r="A61" s="43"/>
      <c r="B61" s="45" t="s">
        <v>41</v>
      </c>
      <c r="C61" s="44"/>
      <c r="D61" s="140">
        <v>0</v>
      </c>
      <c r="E61" s="46">
        <v>0</v>
      </c>
      <c r="F61" s="46">
        <v>3</v>
      </c>
      <c r="G61" s="46"/>
      <c r="H61" s="46">
        <v>0</v>
      </c>
      <c r="I61" s="46">
        <v>1</v>
      </c>
      <c r="J61" s="46">
        <v>3</v>
      </c>
      <c r="K61" s="46">
        <v>1</v>
      </c>
      <c r="L61" s="46"/>
      <c r="M61" s="46">
        <v>0</v>
      </c>
      <c r="N61" s="46">
        <v>3</v>
      </c>
      <c r="O61" s="46"/>
      <c r="P61" s="46"/>
      <c r="Q61" s="46">
        <f t="shared" si="1"/>
        <v>11</v>
      </c>
      <c r="R61" s="46"/>
      <c r="S61" s="185"/>
      <c r="T61" s="49"/>
      <c r="U61" s="49"/>
      <c r="V61" s="49"/>
      <c r="W61" s="49"/>
      <c r="X61" s="49"/>
      <c r="Y61" s="50">
        <f>S60/18</f>
        <v>2.2222222222222223</v>
      </c>
      <c r="Z61" s="61"/>
    </row>
    <row r="62" spans="1:26" ht="13.5" thickBot="1">
      <c r="A62" s="52">
        <v>19</v>
      </c>
      <c r="B62" s="109" t="s">
        <v>15</v>
      </c>
      <c r="C62" s="110" t="s">
        <v>34</v>
      </c>
      <c r="D62" s="32">
        <v>0</v>
      </c>
      <c r="E62" s="32">
        <v>0</v>
      </c>
      <c r="F62" s="32">
        <v>5</v>
      </c>
      <c r="G62" s="32"/>
      <c r="H62" s="32">
        <v>2</v>
      </c>
      <c r="I62" s="32">
        <v>0</v>
      </c>
      <c r="J62" s="32">
        <v>3</v>
      </c>
      <c r="K62" s="32">
        <v>1</v>
      </c>
      <c r="L62" s="32"/>
      <c r="M62" s="32">
        <v>1</v>
      </c>
      <c r="N62" s="32">
        <v>3</v>
      </c>
      <c r="O62" s="32"/>
      <c r="P62" s="32"/>
      <c r="Q62" s="32">
        <f t="shared" si="1"/>
        <v>15</v>
      </c>
      <c r="R62" s="32"/>
      <c r="S62" s="33"/>
      <c r="T62" s="34">
        <v>12</v>
      </c>
      <c r="U62" s="35">
        <v>3</v>
      </c>
      <c r="V62" s="35">
        <v>3</v>
      </c>
      <c r="W62" s="35">
        <v>6</v>
      </c>
      <c r="X62" s="35">
        <v>3</v>
      </c>
      <c r="Y62" s="360"/>
      <c r="Z62" s="54"/>
    </row>
    <row r="63" spans="1:26" ht="13.5" thickBot="1">
      <c r="A63" s="38"/>
      <c r="B63" s="55" t="s">
        <v>54</v>
      </c>
      <c r="C63" s="20" t="s">
        <v>12</v>
      </c>
      <c r="D63" s="39">
        <v>0</v>
      </c>
      <c r="E63" s="39">
        <v>0</v>
      </c>
      <c r="F63" s="39">
        <v>3</v>
      </c>
      <c r="G63" s="39"/>
      <c r="H63" s="39">
        <v>0</v>
      </c>
      <c r="I63" s="39">
        <v>0</v>
      </c>
      <c r="J63" s="39">
        <v>2</v>
      </c>
      <c r="K63" s="39">
        <v>1</v>
      </c>
      <c r="L63" s="39"/>
      <c r="M63" s="39">
        <v>0</v>
      </c>
      <c r="N63" s="39">
        <v>3</v>
      </c>
      <c r="O63" s="39"/>
      <c r="P63" s="39"/>
      <c r="Q63" s="39">
        <f t="shared" si="1"/>
        <v>9</v>
      </c>
      <c r="R63" s="39"/>
      <c r="S63" s="23">
        <f>Q62+Q63+Q64+R62+R63+R64</f>
        <v>42</v>
      </c>
      <c r="T63" s="56" t="s">
        <v>94</v>
      </c>
      <c r="U63" s="57"/>
      <c r="V63" s="57"/>
      <c r="W63" s="57"/>
      <c r="X63" s="57"/>
      <c r="Y63" s="50"/>
      <c r="Z63" s="58"/>
    </row>
    <row r="64" spans="1:26" ht="13.5" thickBot="1">
      <c r="A64" s="43"/>
      <c r="B64" s="45" t="s">
        <v>95</v>
      </c>
      <c r="C64" s="44">
        <v>22</v>
      </c>
      <c r="D64" s="46">
        <v>0</v>
      </c>
      <c r="E64" s="46">
        <v>0</v>
      </c>
      <c r="F64" s="46">
        <v>2</v>
      </c>
      <c r="G64" s="46"/>
      <c r="H64" s="46">
        <v>5</v>
      </c>
      <c r="I64" s="46">
        <v>0</v>
      </c>
      <c r="J64" s="46">
        <v>3</v>
      </c>
      <c r="K64" s="46">
        <v>5</v>
      </c>
      <c r="L64" s="46"/>
      <c r="M64" s="46">
        <v>0</v>
      </c>
      <c r="N64" s="46">
        <v>3</v>
      </c>
      <c r="O64" s="46"/>
      <c r="P64" s="46"/>
      <c r="Q64" s="46">
        <f t="shared" si="1"/>
        <v>18</v>
      </c>
      <c r="R64" s="46"/>
      <c r="S64" s="47"/>
      <c r="T64" s="48" t="s">
        <v>96</v>
      </c>
      <c r="U64" s="49"/>
      <c r="V64" s="49"/>
      <c r="W64" s="49"/>
      <c r="X64" s="49"/>
      <c r="Y64" s="50">
        <f>S63/18</f>
        <v>2.3333333333333335</v>
      </c>
      <c r="Z64" s="61"/>
    </row>
    <row r="65" spans="1:26" ht="13.5" thickBot="1">
      <c r="A65" s="64">
        <v>20</v>
      </c>
      <c r="B65" s="111" t="s">
        <v>61</v>
      </c>
      <c r="C65" s="112" t="s">
        <v>118</v>
      </c>
      <c r="D65" s="65">
        <v>0</v>
      </c>
      <c r="E65" s="65">
        <v>3</v>
      </c>
      <c r="F65" s="65">
        <v>5</v>
      </c>
      <c r="G65" s="65"/>
      <c r="H65" s="65">
        <v>0</v>
      </c>
      <c r="I65" s="65">
        <v>3</v>
      </c>
      <c r="J65" s="65">
        <v>3</v>
      </c>
      <c r="K65" s="65">
        <v>1</v>
      </c>
      <c r="L65" s="65"/>
      <c r="M65" s="65">
        <v>0</v>
      </c>
      <c r="N65" s="65">
        <v>5</v>
      </c>
      <c r="O65" s="65"/>
      <c r="P65" s="65"/>
      <c r="Q65" s="65">
        <f t="shared" si="1"/>
        <v>20</v>
      </c>
      <c r="R65" s="65"/>
      <c r="S65" s="359"/>
      <c r="T65" s="24">
        <v>8</v>
      </c>
      <c r="U65" s="57">
        <v>4</v>
      </c>
      <c r="V65" s="57">
        <v>2</v>
      </c>
      <c r="W65" s="57">
        <v>6</v>
      </c>
      <c r="X65" s="57">
        <v>7</v>
      </c>
      <c r="Y65" s="50"/>
      <c r="Z65" s="108"/>
    </row>
    <row r="66" spans="1:26" ht="13.5" thickBot="1">
      <c r="A66" s="38"/>
      <c r="B66" s="55" t="s">
        <v>54</v>
      </c>
      <c r="C66" s="20" t="s">
        <v>18</v>
      </c>
      <c r="D66" s="39">
        <v>0</v>
      </c>
      <c r="E66" s="39">
        <v>1</v>
      </c>
      <c r="F66" s="39">
        <v>5</v>
      </c>
      <c r="G66" s="39"/>
      <c r="H66" s="39">
        <v>2</v>
      </c>
      <c r="I66" s="39">
        <v>3</v>
      </c>
      <c r="J66" s="39">
        <v>3</v>
      </c>
      <c r="K66" s="39">
        <v>3</v>
      </c>
      <c r="L66" s="39"/>
      <c r="M66" s="39">
        <v>0</v>
      </c>
      <c r="N66" s="39">
        <v>5</v>
      </c>
      <c r="O66" s="39"/>
      <c r="P66" s="39"/>
      <c r="Q66" s="39">
        <f t="shared" si="1"/>
        <v>22</v>
      </c>
      <c r="R66" s="39"/>
      <c r="S66" s="184">
        <f>Q65+Q66+Q67+R65+R66+R67</f>
        <v>61</v>
      </c>
      <c r="T66" s="57" t="s">
        <v>94</v>
      </c>
      <c r="U66" s="56"/>
      <c r="V66" s="57"/>
      <c r="W66" s="57"/>
      <c r="X66" s="57"/>
      <c r="Y66" s="50"/>
      <c r="Z66" s="58"/>
    </row>
    <row r="67" spans="1:26" ht="13.5" thickBot="1">
      <c r="A67" s="43"/>
      <c r="B67" s="45" t="s">
        <v>19</v>
      </c>
      <c r="C67" s="44">
        <v>27</v>
      </c>
      <c r="D67" s="66">
        <v>0</v>
      </c>
      <c r="E67" s="66">
        <v>0</v>
      </c>
      <c r="F67" s="66">
        <v>5</v>
      </c>
      <c r="G67" s="66"/>
      <c r="H67" s="66">
        <v>1</v>
      </c>
      <c r="I67" s="66">
        <v>5</v>
      </c>
      <c r="J67" s="66">
        <v>1</v>
      </c>
      <c r="K67" s="66">
        <v>2</v>
      </c>
      <c r="L67" s="66"/>
      <c r="M67" s="66">
        <v>0</v>
      </c>
      <c r="N67" s="66">
        <v>5</v>
      </c>
      <c r="O67" s="66"/>
      <c r="P67" s="66"/>
      <c r="Q67" s="66">
        <f t="shared" si="1"/>
        <v>19</v>
      </c>
      <c r="R67" s="66"/>
      <c r="S67" s="186"/>
      <c r="T67" s="49" t="s">
        <v>96</v>
      </c>
      <c r="U67" s="48"/>
      <c r="V67" s="49"/>
      <c r="W67" s="49"/>
      <c r="X67" s="49"/>
      <c r="Y67" s="50">
        <f>S66/18</f>
        <v>3.388888888888889</v>
      </c>
      <c r="Z67" s="68"/>
    </row>
    <row r="68" spans="1:26" ht="13.5" thickBot="1">
      <c r="A68" s="52">
        <v>21</v>
      </c>
      <c r="B68" s="109" t="s">
        <v>59</v>
      </c>
      <c r="C68" s="110" t="s">
        <v>58</v>
      </c>
      <c r="D68" s="155">
        <v>0</v>
      </c>
      <c r="E68" s="32">
        <v>5</v>
      </c>
      <c r="F68" s="32">
        <v>5</v>
      </c>
      <c r="G68" s="32"/>
      <c r="H68" s="32">
        <v>5</v>
      </c>
      <c r="I68" s="32">
        <v>3</v>
      </c>
      <c r="J68" s="32">
        <v>3</v>
      </c>
      <c r="K68" s="32">
        <v>5</v>
      </c>
      <c r="L68" s="32"/>
      <c r="M68" s="32">
        <v>0</v>
      </c>
      <c r="N68" s="32">
        <v>5</v>
      </c>
      <c r="O68" s="32"/>
      <c r="P68" s="32"/>
      <c r="Q68" s="32">
        <f t="shared" si="1"/>
        <v>31</v>
      </c>
      <c r="R68" s="32"/>
      <c r="S68" s="183"/>
      <c r="T68" s="35">
        <v>6</v>
      </c>
      <c r="U68" s="35">
        <v>0</v>
      </c>
      <c r="V68" s="35">
        <v>2</v>
      </c>
      <c r="W68" s="35">
        <v>9</v>
      </c>
      <c r="X68" s="35">
        <v>10</v>
      </c>
      <c r="Y68" s="50"/>
      <c r="Z68" s="37"/>
    </row>
    <row r="69" spans="1:26" ht="13.5" thickBot="1">
      <c r="A69" s="38"/>
      <c r="B69" s="55" t="s">
        <v>54</v>
      </c>
      <c r="C69" s="20" t="s">
        <v>18</v>
      </c>
      <c r="D69" s="130">
        <v>0</v>
      </c>
      <c r="E69" s="39">
        <v>3</v>
      </c>
      <c r="F69" s="39">
        <v>5</v>
      </c>
      <c r="G69" s="39"/>
      <c r="H69" s="39">
        <v>2</v>
      </c>
      <c r="I69" s="39">
        <v>3</v>
      </c>
      <c r="J69" s="39">
        <v>3</v>
      </c>
      <c r="K69" s="39">
        <v>5</v>
      </c>
      <c r="L69" s="39"/>
      <c r="M69" s="39">
        <v>0</v>
      </c>
      <c r="N69" s="39">
        <v>5</v>
      </c>
      <c r="O69" s="39"/>
      <c r="P69" s="39"/>
      <c r="Q69" s="39">
        <f t="shared" si="1"/>
        <v>26</v>
      </c>
      <c r="R69" s="39"/>
      <c r="S69" s="184">
        <f>Q68+Q69+Q70+R68+R69+R70</f>
        <v>81</v>
      </c>
      <c r="T69" s="57"/>
      <c r="U69" s="57"/>
      <c r="V69" s="57"/>
      <c r="W69" s="57"/>
      <c r="X69" s="57"/>
      <c r="Y69" s="50"/>
      <c r="Z69" s="58"/>
    </row>
    <row r="70" spans="1:26" ht="13.5" thickBot="1">
      <c r="A70" s="43"/>
      <c r="B70" s="45" t="s">
        <v>19</v>
      </c>
      <c r="C70" s="44">
        <v>26</v>
      </c>
      <c r="D70" s="140">
        <v>0</v>
      </c>
      <c r="E70" s="46">
        <v>2</v>
      </c>
      <c r="F70" s="46">
        <v>5</v>
      </c>
      <c r="G70" s="46"/>
      <c r="H70" s="46">
        <v>3</v>
      </c>
      <c r="I70" s="46">
        <v>3</v>
      </c>
      <c r="J70" s="46">
        <v>3</v>
      </c>
      <c r="K70" s="46">
        <v>3</v>
      </c>
      <c r="L70" s="46"/>
      <c r="M70" s="46">
        <v>0</v>
      </c>
      <c r="N70" s="46">
        <v>5</v>
      </c>
      <c r="O70" s="46"/>
      <c r="P70" s="46"/>
      <c r="Q70" s="46">
        <f t="shared" si="1"/>
        <v>24</v>
      </c>
      <c r="R70" s="46"/>
      <c r="S70" s="185"/>
      <c r="T70" s="49"/>
      <c r="U70" s="49"/>
      <c r="V70" s="49"/>
      <c r="W70" s="49"/>
      <c r="X70" s="49"/>
      <c r="Y70" s="50">
        <f>S69/18</f>
        <v>4.5</v>
      </c>
      <c r="Z70" s="61"/>
    </row>
    <row r="71" spans="1:26" ht="12.75">
      <c r="A71" s="22"/>
      <c r="B71" s="55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3"/>
      <c r="T71" s="22"/>
      <c r="U71" s="22"/>
      <c r="V71" s="22"/>
      <c r="W71" s="22"/>
      <c r="X71" s="22"/>
      <c r="Y71" s="97"/>
      <c r="Z71" s="22"/>
    </row>
    <row r="72" spans="1:26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2"/>
      <c r="V72" s="22"/>
      <c r="W72" s="22"/>
      <c r="X72" s="22"/>
      <c r="Y72" s="97"/>
      <c r="Z72" s="22"/>
    </row>
    <row r="73" spans="1:26" ht="13.5" thickBo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3"/>
      <c r="T73" s="22"/>
      <c r="U73" s="22"/>
      <c r="V73" s="22"/>
      <c r="W73" s="22"/>
      <c r="X73" s="22"/>
      <c r="Y73" s="97"/>
      <c r="Z73" s="22"/>
    </row>
    <row r="74" spans="1:26" ht="13.5" thickBot="1">
      <c r="A74" s="52">
        <v>22</v>
      </c>
      <c r="B74" s="113" t="s">
        <v>67</v>
      </c>
      <c r="C74" s="320" t="s">
        <v>66</v>
      </c>
      <c r="D74" s="32">
        <v>0</v>
      </c>
      <c r="E74" s="32"/>
      <c r="F74" s="32">
        <v>0</v>
      </c>
      <c r="G74" s="32"/>
      <c r="H74" s="32">
        <v>5</v>
      </c>
      <c r="I74" s="32">
        <v>0</v>
      </c>
      <c r="J74" s="32">
        <v>0</v>
      </c>
      <c r="K74" s="32">
        <v>1</v>
      </c>
      <c r="L74" s="32">
        <v>0</v>
      </c>
      <c r="M74" s="32">
        <v>0</v>
      </c>
      <c r="N74" s="32"/>
      <c r="O74" s="32">
        <v>0</v>
      </c>
      <c r="P74" s="32"/>
      <c r="Q74" s="32">
        <f aca="true" t="shared" si="2" ref="Q74:Q91">SUM(D74:P74)</f>
        <v>6</v>
      </c>
      <c r="R74" s="32"/>
      <c r="S74" s="33"/>
      <c r="T74" s="34">
        <v>15</v>
      </c>
      <c r="U74" s="35">
        <v>2</v>
      </c>
      <c r="V74" s="35">
        <v>0</v>
      </c>
      <c r="W74" s="35">
        <v>0</v>
      </c>
      <c r="X74" s="35">
        <v>1</v>
      </c>
      <c r="Y74" s="107"/>
      <c r="Z74" s="54"/>
    </row>
    <row r="75" spans="1:26" ht="13.5" thickBot="1">
      <c r="A75" s="64"/>
      <c r="B75" s="55" t="s">
        <v>100</v>
      </c>
      <c r="C75" s="22"/>
      <c r="D75" s="39">
        <v>0</v>
      </c>
      <c r="E75" s="39"/>
      <c r="F75" s="39">
        <v>0</v>
      </c>
      <c r="G75" s="39"/>
      <c r="H75" s="39">
        <v>0</v>
      </c>
      <c r="I75" s="39">
        <v>0</v>
      </c>
      <c r="J75" s="39">
        <v>0</v>
      </c>
      <c r="K75" s="39">
        <v>1</v>
      </c>
      <c r="L75" s="39">
        <v>0</v>
      </c>
      <c r="M75" s="39">
        <v>0</v>
      </c>
      <c r="N75" s="39"/>
      <c r="O75" s="39">
        <v>0</v>
      </c>
      <c r="P75" s="39"/>
      <c r="Q75" s="32">
        <f t="shared" si="2"/>
        <v>1</v>
      </c>
      <c r="R75" s="39"/>
      <c r="S75" s="23">
        <f>Q74+Q75+Q76+R74+R75+R76</f>
        <v>7</v>
      </c>
      <c r="T75" s="56" t="s">
        <v>94</v>
      </c>
      <c r="U75" s="57"/>
      <c r="V75" s="57"/>
      <c r="W75" s="57"/>
      <c r="X75" s="57"/>
      <c r="Y75" s="97"/>
      <c r="Z75" s="58"/>
    </row>
    <row r="76" spans="1:26" ht="13.5" thickBot="1">
      <c r="A76" s="77"/>
      <c r="B76" s="45" t="s">
        <v>42</v>
      </c>
      <c r="C76" s="45">
        <v>32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2">
        <f t="shared" si="2"/>
        <v>0</v>
      </c>
      <c r="R76" s="46"/>
      <c r="S76" s="47"/>
      <c r="T76" s="48" t="s">
        <v>96</v>
      </c>
      <c r="U76" s="49"/>
      <c r="V76" s="49"/>
      <c r="W76" s="49"/>
      <c r="X76" s="49"/>
      <c r="Y76" s="50">
        <f>S75/18</f>
        <v>0.3888888888888889</v>
      </c>
      <c r="Z76" s="61"/>
    </row>
    <row r="77" spans="1:26" ht="13.5" thickBot="1">
      <c r="A77" s="52">
        <v>23</v>
      </c>
      <c r="B77" s="113" t="s">
        <v>64</v>
      </c>
      <c r="C77" s="114" t="s">
        <v>31</v>
      </c>
      <c r="D77" s="32">
        <v>0</v>
      </c>
      <c r="E77" s="32"/>
      <c r="F77" s="32">
        <v>0</v>
      </c>
      <c r="G77" s="32"/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/>
      <c r="O77" s="32">
        <v>0</v>
      </c>
      <c r="P77" s="32"/>
      <c r="Q77" s="32">
        <f t="shared" si="2"/>
        <v>0</v>
      </c>
      <c r="R77" s="32"/>
      <c r="S77" s="33"/>
      <c r="T77" s="34">
        <v>15</v>
      </c>
      <c r="U77" s="35">
        <v>1</v>
      </c>
      <c r="V77" s="35">
        <v>0</v>
      </c>
      <c r="W77" s="35">
        <v>0</v>
      </c>
      <c r="X77" s="35">
        <v>2</v>
      </c>
      <c r="Y77" s="107"/>
      <c r="Z77" s="54"/>
    </row>
    <row r="78" spans="1:26" ht="13.5" thickBot="1">
      <c r="A78" s="38"/>
      <c r="B78" s="55" t="s">
        <v>100</v>
      </c>
      <c r="C78" s="20"/>
      <c r="D78" s="39">
        <v>0</v>
      </c>
      <c r="E78" s="39"/>
      <c r="F78" s="39">
        <v>5</v>
      </c>
      <c r="G78" s="39"/>
      <c r="H78" s="39">
        <v>0</v>
      </c>
      <c r="I78" s="39">
        <v>5</v>
      </c>
      <c r="J78" s="39">
        <v>1</v>
      </c>
      <c r="K78" s="39">
        <v>0</v>
      </c>
      <c r="L78" s="39">
        <v>0</v>
      </c>
      <c r="M78" s="39">
        <v>0</v>
      </c>
      <c r="N78" s="39"/>
      <c r="O78" s="39">
        <v>0</v>
      </c>
      <c r="P78" s="39"/>
      <c r="Q78" s="32">
        <f t="shared" si="2"/>
        <v>11</v>
      </c>
      <c r="R78" s="39"/>
      <c r="S78" s="23">
        <f>Q77+Q78+Q79+R77+R78+R79</f>
        <v>11</v>
      </c>
      <c r="T78" s="56" t="s">
        <v>94</v>
      </c>
      <c r="U78" s="57"/>
      <c r="V78" s="57"/>
      <c r="W78" s="57"/>
      <c r="X78" s="57"/>
      <c r="Y78" s="97"/>
      <c r="Z78" s="58"/>
    </row>
    <row r="79" spans="1:26" ht="13.5" thickBot="1">
      <c r="A79" s="43"/>
      <c r="B79" s="45" t="s">
        <v>42</v>
      </c>
      <c r="C79" s="44">
        <v>31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2">
        <f t="shared" si="2"/>
        <v>0</v>
      </c>
      <c r="R79" s="46"/>
      <c r="S79" s="47"/>
      <c r="T79" s="48" t="s">
        <v>96</v>
      </c>
      <c r="U79" s="49"/>
      <c r="V79" s="49"/>
      <c r="W79" s="49"/>
      <c r="X79" s="49"/>
      <c r="Y79" s="50">
        <f>S78/18</f>
        <v>0.6111111111111112</v>
      </c>
      <c r="Z79" s="61"/>
    </row>
    <row r="80" spans="1:26" ht="13.5" thickBot="1">
      <c r="A80" s="52">
        <v>24</v>
      </c>
      <c r="B80" s="117" t="s">
        <v>127</v>
      </c>
      <c r="C80" s="189" t="s">
        <v>128</v>
      </c>
      <c r="D80" s="32">
        <v>0</v>
      </c>
      <c r="E80" s="32"/>
      <c r="F80" s="32">
        <v>5</v>
      </c>
      <c r="G80" s="32"/>
      <c r="H80" s="32">
        <v>1</v>
      </c>
      <c r="I80" s="32">
        <v>0</v>
      </c>
      <c r="J80" s="32">
        <v>1</v>
      </c>
      <c r="K80" s="32">
        <v>3</v>
      </c>
      <c r="L80" s="32">
        <v>1</v>
      </c>
      <c r="M80" s="32">
        <v>0</v>
      </c>
      <c r="N80" s="32"/>
      <c r="O80" s="32">
        <v>1</v>
      </c>
      <c r="P80" s="32"/>
      <c r="Q80" s="32">
        <f t="shared" si="2"/>
        <v>12</v>
      </c>
      <c r="R80" s="32"/>
      <c r="S80" s="33"/>
      <c r="T80" s="73">
        <v>5</v>
      </c>
      <c r="U80" s="74">
        <v>9</v>
      </c>
      <c r="V80" s="74">
        <v>0</v>
      </c>
      <c r="W80" s="74">
        <v>3</v>
      </c>
      <c r="X80" s="74">
        <v>1</v>
      </c>
      <c r="Y80" s="107"/>
      <c r="Z80" s="75"/>
    </row>
    <row r="81" spans="1:26" ht="13.5" thickBot="1">
      <c r="A81" s="64"/>
      <c r="B81" s="22" t="s">
        <v>101</v>
      </c>
      <c r="C81" s="22"/>
      <c r="D81" s="39">
        <v>0</v>
      </c>
      <c r="E81" s="39"/>
      <c r="F81" s="39">
        <v>3</v>
      </c>
      <c r="G81" s="39"/>
      <c r="H81" s="39">
        <v>1</v>
      </c>
      <c r="I81" s="39">
        <v>1</v>
      </c>
      <c r="J81" s="39">
        <v>1</v>
      </c>
      <c r="K81" s="39">
        <v>3</v>
      </c>
      <c r="L81" s="39">
        <v>0</v>
      </c>
      <c r="M81" s="39">
        <v>1</v>
      </c>
      <c r="N81" s="39"/>
      <c r="O81" s="81">
        <v>1</v>
      </c>
      <c r="P81" s="39"/>
      <c r="Q81" s="32">
        <f t="shared" si="2"/>
        <v>11</v>
      </c>
      <c r="R81" s="39"/>
      <c r="S81" s="23">
        <f>Q80+Q81+Q82+R80+R81+R82</f>
        <v>23</v>
      </c>
      <c r="T81" s="69" t="s">
        <v>94</v>
      </c>
      <c r="U81" s="27"/>
      <c r="V81" s="27"/>
      <c r="W81" s="27"/>
      <c r="X81" s="27"/>
      <c r="Y81" s="97"/>
      <c r="Z81" s="70"/>
    </row>
    <row r="82" spans="1:26" ht="13.5" thickBot="1">
      <c r="A82" s="77"/>
      <c r="B82" s="45" t="s">
        <v>42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2">
        <f t="shared" si="2"/>
        <v>0</v>
      </c>
      <c r="R82" s="46"/>
      <c r="S82" s="190"/>
      <c r="T82" s="77" t="s">
        <v>96</v>
      </c>
      <c r="U82" s="78"/>
      <c r="V82" s="78"/>
      <c r="W82" s="78"/>
      <c r="X82" s="78"/>
      <c r="Y82" s="50">
        <f>S81/18</f>
        <v>1.2777777777777777</v>
      </c>
      <c r="Z82" s="79"/>
    </row>
    <row r="83" spans="1:26" ht="13.5" thickBot="1">
      <c r="A83" s="52">
        <v>25</v>
      </c>
      <c r="B83" s="117" t="s">
        <v>155</v>
      </c>
      <c r="C83" s="189" t="s">
        <v>37</v>
      </c>
      <c r="D83" s="32">
        <v>1</v>
      </c>
      <c r="E83" s="32"/>
      <c r="F83" s="32">
        <v>5</v>
      </c>
      <c r="G83" s="32"/>
      <c r="H83" s="32">
        <v>0</v>
      </c>
      <c r="I83" s="32">
        <v>0</v>
      </c>
      <c r="J83" s="32">
        <v>0</v>
      </c>
      <c r="K83" s="32">
        <v>3</v>
      </c>
      <c r="L83" s="32">
        <v>1</v>
      </c>
      <c r="M83" s="32">
        <v>3</v>
      </c>
      <c r="N83" s="32"/>
      <c r="O83" s="32">
        <v>5</v>
      </c>
      <c r="P83" s="32"/>
      <c r="Q83" s="32">
        <f t="shared" si="2"/>
        <v>18</v>
      </c>
      <c r="R83" s="32"/>
      <c r="S83" s="33"/>
      <c r="T83" s="73">
        <v>9</v>
      </c>
      <c r="U83" s="74">
        <v>3</v>
      </c>
      <c r="V83" s="74">
        <v>1</v>
      </c>
      <c r="W83" s="74">
        <v>3</v>
      </c>
      <c r="X83" s="74">
        <v>2</v>
      </c>
      <c r="Y83" s="107"/>
      <c r="Z83" s="75"/>
    </row>
    <row r="84" spans="1:26" ht="13.5" thickBot="1">
      <c r="A84" s="64"/>
      <c r="B84" s="22" t="s">
        <v>101</v>
      </c>
      <c r="C84" s="22"/>
      <c r="D84" s="39">
        <v>0</v>
      </c>
      <c r="E84" s="39"/>
      <c r="F84" s="39">
        <v>3</v>
      </c>
      <c r="G84" s="39"/>
      <c r="H84" s="39">
        <v>0</v>
      </c>
      <c r="I84" s="39">
        <v>2</v>
      </c>
      <c r="J84" s="39">
        <v>0</v>
      </c>
      <c r="K84" s="39">
        <v>0</v>
      </c>
      <c r="L84" s="39">
        <v>0</v>
      </c>
      <c r="M84" s="39">
        <v>0</v>
      </c>
      <c r="N84" s="39"/>
      <c r="O84" s="81">
        <v>1</v>
      </c>
      <c r="P84" s="39"/>
      <c r="Q84" s="32">
        <f t="shared" si="2"/>
        <v>6</v>
      </c>
      <c r="R84" s="39"/>
      <c r="S84" s="23">
        <f>Q83+Q84+Q85+R83+R84+R85</f>
        <v>24</v>
      </c>
      <c r="T84" s="69" t="s">
        <v>94</v>
      </c>
      <c r="U84" s="27"/>
      <c r="V84" s="27"/>
      <c r="W84" s="27"/>
      <c r="X84" s="27"/>
      <c r="Y84" s="97"/>
      <c r="Z84" s="70"/>
    </row>
    <row r="85" spans="1:26" ht="13.5" thickBot="1">
      <c r="A85" s="77"/>
      <c r="B85" s="45" t="s">
        <v>42</v>
      </c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2">
        <f t="shared" si="2"/>
        <v>0</v>
      </c>
      <c r="R85" s="46"/>
      <c r="S85" s="190"/>
      <c r="T85" s="77" t="s">
        <v>96</v>
      </c>
      <c r="U85" s="78"/>
      <c r="V85" s="78"/>
      <c r="W85" s="78"/>
      <c r="X85" s="78"/>
      <c r="Y85" s="50">
        <f>S84/18</f>
        <v>1.3333333333333333</v>
      </c>
      <c r="Z85" s="79"/>
    </row>
    <row r="86" spans="1:26" ht="13.5" thickBot="1">
      <c r="A86" s="52">
        <v>26</v>
      </c>
      <c r="B86" s="117" t="s">
        <v>102</v>
      </c>
      <c r="C86" s="189" t="s">
        <v>79</v>
      </c>
      <c r="D86" s="32">
        <v>0</v>
      </c>
      <c r="E86" s="32"/>
      <c r="F86" s="32">
        <v>2</v>
      </c>
      <c r="G86" s="32"/>
      <c r="H86" s="32">
        <v>1</v>
      </c>
      <c r="I86" s="32">
        <v>5</v>
      </c>
      <c r="J86" s="32">
        <v>5</v>
      </c>
      <c r="K86" s="32">
        <v>3</v>
      </c>
      <c r="L86" s="32">
        <v>2</v>
      </c>
      <c r="M86" s="32">
        <v>5</v>
      </c>
      <c r="N86" s="32"/>
      <c r="O86" s="32">
        <v>0</v>
      </c>
      <c r="P86" s="32"/>
      <c r="Q86" s="32">
        <f t="shared" si="2"/>
        <v>23</v>
      </c>
      <c r="R86" s="32"/>
      <c r="S86" s="316"/>
      <c r="T86" s="69">
        <v>5</v>
      </c>
      <c r="U86" s="27">
        <v>6</v>
      </c>
      <c r="V86" s="27">
        <v>3</v>
      </c>
      <c r="W86" s="27">
        <v>1</v>
      </c>
      <c r="X86" s="27">
        <v>3</v>
      </c>
      <c r="Y86" s="97"/>
      <c r="Z86" s="70"/>
    </row>
    <row r="87" spans="1:26" ht="13.5" thickBot="1">
      <c r="A87" s="64"/>
      <c r="B87" s="22" t="s">
        <v>101</v>
      </c>
      <c r="C87" s="22"/>
      <c r="D87" s="39">
        <v>0</v>
      </c>
      <c r="E87" s="39"/>
      <c r="F87" s="39">
        <v>1</v>
      </c>
      <c r="G87" s="39"/>
      <c r="H87" s="39">
        <v>0</v>
      </c>
      <c r="I87" s="39">
        <v>2</v>
      </c>
      <c r="J87" s="39">
        <v>1</v>
      </c>
      <c r="K87" s="39">
        <v>1</v>
      </c>
      <c r="L87" s="39">
        <v>1</v>
      </c>
      <c r="M87" s="39">
        <v>1</v>
      </c>
      <c r="N87" s="39"/>
      <c r="O87" s="81">
        <v>0</v>
      </c>
      <c r="P87" s="39"/>
      <c r="Q87" s="32">
        <f t="shared" si="2"/>
        <v>7</v>
      </c>
      <c r="R87" s="39"/>
      <c r="S87" s="315">
        <f>Q86+Q87+Q88+R86+R87+R88</f>
        <v>30</v>
      </c>
      <c r="T87" s="69" t="s">
        <v>94</v>
      </c>
      <c r="U87" s="27"/>
      <c r="V87" s="27"/>
      <c r="W87" s="27"/>
      <c r="X87" s="27"/>
      <c r="Y87" s="97"/>
      <c r="Z87" s="70"/>
    </row>
    <row r="88" spans="1:26" ht="13.5" thickBot="1">
      <c r="A88" s="64"/>
      <c r="B88" s="55" t="s">
        <v>42</v>
      </c>
      <c r="C88" s="55">
        <v>41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7">
        <f t="shared" si="2"/>
        <v>0</v>
      </c>
      <c r="R88" s="66"/>
      <c r="S88" s="318"/>
      <c r="T88" s="77" t="s">
        <v>96</v>
      </c>
      <c r="U88" s="78"/>
      <c r="V88" s="78"/>
      <c r="W88" s="78"/>
      <c r="X88" s="78"/>
      <c r="Y88" s="50">
        <f>S87/18</f>
        <v>1.6666666666666667</v>
      </c>
      <c r="Z88" s="79"/>
    </row>
    <row r="89" spans="1:26" ht="13.5" thickBot="1">
      <c r="A89" s="52">
        <v>27</v>
      </c>
      <c r="B89" s="117" t="s">
        <v>126</v>
      </c>
      <c r="C89" s="189" t="s">
        <v>47</v>
      </c>
      <c r="D89" s="32">
        <v>0</v>
      </c>
      <c r="E89" s="32"/>
      <c r="F89" s="32">
        <v>5</v>
      </c>
      <c r="G89" s="32"/>
      <c r="H89" s="32">
        <v>0</v>
      </c>
      <c r="I89" s="32">
        <v>0</v>
      </c>
      <c r="J89" s="32">
        <v>5</v>
      </c>
      <c r="K89" s="32">
        <v>5</v>
      </c>
      <c r="L89" s="32">
        <v>2</v>
      </c>
      <c r="M89" s="32">
        <v>0</v>
      </c>
      <c r="N89" s="32"/>
      <c r="O89" s="32">
        <v>5</v>
      </c>
      <c r="P89" s="32"/>
      <c r="Q89" s="32">
        <f t="shared" si="2"/>
        <v>22</v>
      </c>
      <c r="R89" s="32"/>
      <c r="S89" s="33"/>
      <c r="T89" s="73">
        <v>8</v>
      </c>
      <c r="U89" s="74">
        <v>2</v>
      </c>
      <c r="V89" s="74">
        <v>2</v>
      </c>
      <c r="W89" s="74">
        <v>0</v>
      </c>
      <c r="X89" s="74">
        <v>6</v>
      </c>
      <c r="Y89" s="107"/>
      <c r="Z89" s="75"/>
    </row>
    <row r="90" spans="1:26" ht="13.5" thickBot="1">
      <c r="A90" s="64"/>
      <c r="B90" s="22" t="s">
        <v>101</v>
      </c>
      <c r="C90" s="22"/>
      <c r="D90" s="39">
        <v>0</v>
      </c>
      <c r="E90" s="39"/>
      <c r="F90" s="39">
        <v>5</v>
      </c>
      <c r="G90" s="39"/>
      <c r="H90" s="39">
        <v>1</v>
      </c>
      <c r="I90" s="39">
        <v>0</v>
      </c>
      <c r="J90" s="39">
        <v>0</v>
      </c>
      <c r="K90" s="39">
        <v>1</v>
      </c>
      <c r="L90" s="39">
        <v>0</v>
      </c>
      <c r="M90" s="39">
        <v>5</v>
      </c>
      <c r="N90" s="39"/>
      <c r="O90" s="81">
        <v>2</v>
      </c>
      <c r="P90" s="39"/>
      <c r="Q90" s="32">
        <f t="shared" si="2"/>
        <v>14</v>
      </c>
      <c r="R90" s="39"/>
      <c r="S90" s="23">
        <f>Q89+Q90+Q91+R89+R90+R91</f>
        <v>36</v>
      </c>
      <c r="T90" s="69" t="s">
        <v>94</v>
      </c>
      <c r="U90" s="27"/>
      <c r="V90" s="27"/>
      <c r="W90" s="27"/>
      <c r="X90" s="27"/>
      <c r="Y90" s="97"/>
      <c r="Z90" s="70"/>
    </row>
    <row r="91" spans="1:26" ht="13.5" thickBot="1">
      <c r="A91" s="77"/>
      <c r="B91" s="45" t="s">
        <v>42</v>
      </c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2">
        <f t="shared" si="2"/>
        <v>0</v>
      </c>
      <c r="R91" s="46"/>
      <c r="S91" s="190"/>
      <c r="T91" s="77" t="s">
        <v>96</v>
      </c>
      <c r="U91" s="78"/>
      <c r="V91" s="78"/>
      <c r="W91" s="78"/>
      <c r="X91" s="78"/>
      <c r="Y91" s="50">
        <f>S90/18</f>
        <v>2</v>
      </c>
      <c r="Z91" s="79"/>
    </row>
    <row r="92" spans="1:26" ht="13.5" thickBot="1">
      <c r="A92" s="52">
        <v>28</v>
      </c>
      <c r="B92" s="117" t="s">
        <v>76</v>
      </c>
      <c r="C92" s="189" t="s">
        <v>75</v>
      </c>
      <c r="D92" s="32">
        <v>1</v>
      </c>
      <c r="E92" s="32"/>
      <c r="F92" s="32">
        <v>5</v>
      </c>
      <c r="G92" s="32"/>
      <c r="H92" s="32">
        <v>1</v>
      </c>
      <c r="I92" s="32">
        <v>3</v>
      </c>
      <c r="J92" s="32">
        <v>1</v>
      </c>
      <c r="K92" s="32">
        <v>3</v>
      </c>
      <c r="L92" s="32">
        <v>2</v>
      </c>
      <c r="M92" s="32">
        <v>0</v>
      </c>
      <c r="N92" s="32"/>
      <c r="O92" s="32">
        <v>3</v>
      </c>
      <c r="P92" s="32"/>
      <c r="Q92" s="32">
        <f>SUM(E92:P92)</f>
        <v>18</v>
      </c>
      <c r="R92" s="32"/>
      <c r="S92" s="33"/>
      <c r="T92" s="73">
        <v>4</v>
      </c>
      <c r="U92" s="74">
        <v>4</v>
      </c>
      <c r="V92" s="74">
        <v>1</v>
      </c>
      <c r="W92" s="74">
        <v>5</v>
      </c>
      <c r="X92" s="74">
        <v>4</v>
      </c>
      <c r="Y92" s="107"/>
      <c r="Z92" s="75"/>
    </row>
    <row r="93" spans="1:26" ht="13.5" thickBot="1">
      <c r="A93" s="64"/>
      <c r="B93" s="22" t="s">
        <v>101</v>
      </c>
      <c r="C93" s="22"/>
      <c r="D93" s="39">
        <v>0</v>
      </c>
      <c r="E93" s="39"/>
      <c r="F93" s="39">
        <v>5</v>
      </c>
      <c r="G93" s="39"/>
      <c r="H93" s="39">
        <v>1</v>
      </c>
      <c r="I93" s="39">
        <v>0</v>
      </c>
      <c r="J93" s="39">
        <v>5</v>
      </c>
      <c r="K93" s="39">
        <v>3</v>
      </c>
      <c r="L93" s="39">
        <v>5</v>
      </c>
      <c r="M93" s="39">
        <v>3</v>
      </c>
      <c r="N93" s="39"/>
      <c r="O93" s="81">
        <v>0</v>
      </c>
      <c r="P93" s="39"/>
      <c r="Q93" s="32">
        <f aca="true" t="shared" si="3" ref="Q93:Q103">SUM(D93:P93)</f>
        <v>22</v>
      </c>
      <c r="R93" s="39"/>
      <c r="S93" s="23">
        <f>Q92+Q93+Q94+R92+R93+R94</f>
        <v>40</v>
      </c>
      <c r="T93" s="69" t="s">
        <v>94</v>
      </c>
      <c r="U93" s="27"/>
      <c r="V93" s="27"/>
      <c r="W93" s="27"/>
      <c r="X93" s="27"/>
      <c r="Y93" s="97"/>
      <c r="Z93" s="70"/>
    </row>
    <row r="94" spans="1:26" ht="13.5" thickBot="1">
      <c r="A94" s="77"/>
      <c r="B94" s="45" t="s">
        <v>42</v>
      </c>
      <c r="C94" s="45">
        <v>38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2">
        <f t="shared" si="3"/>
        <v>0</v>
      </c>
      <c r="R94" s="46"/>
      <c r="S94" s="190"/>
      <c r="T94" s="77" t="s">
        <v>96</v>
      </c>
      <c r="U94" s="78"/>
      <c r="V94" s="78"/>
      <c r="W94" s="78"/>
      <c r="X94" s="78"/>
      <c r="Y94" s="50">
        <f>S93/18</f>
        <v>2.2222222222222223</v>
      </c>
      <c r="Z94" s="79"/>
    </row>
    <row r="95" spans="1:26" ht="13.5" thickBot="1">
      <c r="A95" s="52">
        <v>29</v>
      </c>
      <c r="B95" s="117" t="s">
        <v>74</v>
      </c>
      <c r="C95" s="317" t="s">
        <v>37</v>
      </c>
      <c r="D95" s="32">
        <v>0</v>
      </c>
      <c r="E95" s="32"/>
      <c r="F95" s="32">
        <v>5</v>
      </c>
      <c r="G95" s="32"/>
      <c r="H95" s="32">
        <v>5</v>
      </c>
      <c r="I95" s="32">
        <v>3</v>
      </c>
      <c r="J95" s="32">
        <v>0</v>
      </c>
      <c r="K95" s="32">
        <v>3</v>
      </c>
      <c r="L95" s="32">
        <v>1</v>
      </c>
      <c r="M95" s="32">
        <v>0</v>
      </c>
      <c r="N95" s="32"/>
      <c r="O95" s="32">
        <v>5</v>
      </c>
      <c r="P95" s="32"/>
      <c r="Q95" s="32">
        <f t="shared" si="3"/>
        <v>22</v>
      </c>
      <c r="R95" s="32"/>
      <c r="S95" s="316"/>
      <c r="T95" s="56">
        <v>6</v>
      </c>
      <c r="U95" s="57">
        <v>2</v>
      </c>
      <c r="V95" s="57">
        <v>0</v>
      </c>
      <c r="W95" s="57">
        <v>3</v>
      </c>
      <c r="X95" s="57">
        <v>7</v>
      </c>
      <c r="Y95" s="97"/>
      <c r="Z95" s="108"/>
    </row>
    <row r="96" spans="1:26" ht="13.5" thickBot="1">
      <c r="A96" s="38"/>
      <c r="B96" s="55" t="s">
        <v>101</v>
      </c>
      <c r="C96" s="20"/>
      <c r="D96" s="39">
        <v>0</v>
      </c>
      <c r="E96" s="39"/>
      <c r="F96" s="39">
        <v>5</v>
      </c>
      <c r="G96" s="39"/>
      <c r="H96" s="39">
        <v>5</v>
      </c>
      <c r="I96" s="39">
        <v>1</v>
      </c>
      <c r="J96" s="39">
        <v>5</v>
      </c>
      <c r="K96" s="39">
        <v>3</v>
      </c>
      <c r="L96" s="39">
        <v>0</v>
      </c>
      <c r="M96" s="39">
        <v>0</v>
      </c>
      <c r="N96" s="39"/>
      <c r="O96" s="81">
        <v>5</v>
      </c>
      <c r="P96" s="39"/>
      <c r="Q96" s="32">
        <f t="shared" si="3"/>
        <v>24</v>
      </c>
      <c r="R96" s="39"/>
      <c r="S96" s="315">
        <f>Q95+Q96+Q97+R95+R96+R97</f>
        <v>46</v>
      </c>
      <c r="T96" s="56" t="s">
        <v>94</v>
      </c>
      <c r="U96" s="57"/>
      <c r="V96" s="57"/>
      <c r="W96" s="57"/>
      <c r="X96" s="57"/>
      <c r="Y96" s="97"/>
      <c r="Z96" s="58"/>
    </row>
    <row r="97" spans="1:26" ht="13.5" thickBot="1">
      <c r="A97" s="38"/>
      <c r="B97" s="55" t="s">
        <v>42</v>
      </c>
      <c r="C97" s="20">
        <v>37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7">
        <f t="shared" si="3"/>
        <v>0</v>
      </c>
      <c r="R97" s="66"/>
      <c r="S97" s="315"/>
      <c r="T97" s="48" t="s">
        <v>96</v>
      </c>
      <c r="U97" s="49"/>
      <c r="V97" s="49"/>
      <c r="W97" s="49"/>
      <c r="X97" s="49"/>
      <c r="Y97" s="50">
        <f>S96/18</f>
        <v>2.5555555555555554</v>
      </c>
      <c r="Z97" s="61"/>
    </row>
    <row r="98" spans="1:26" ht="12.75">
      <c r="A98" s="52">
        <v>30</v>
      </c>
      <c r="B98" s="117" t="s">
        <v>157</v>
      </c>
      <c r="C98" s="189" t="s">
        <v>156</v>
      </c>
      <c r="D98" s="32">
        <v>2</v>
      </c>
      <c r="E98" s="32"/>
      <c r="F98" s="32">
        <v>5</v>
      </c>
      <c r="G98" s="32"/>
      <c r="H98" s="32">
        <v>3</v>
      </c>
      <c r="I98" s="32">
        <v>5</v>
      </c>
      <c r="J98" s="32">
        <v>5</v>
      </c>
      <c r="K98" s="32">
        <v>5</v>
      </c>
      <c r="L98" s="32">
        <v>5</v>
      </c>
      <c r="M98" s="32">
        <v>5</v>
      </c>
      <c r="N98" s="32"/>
      <c r="O98" s="32">
        <v>5</v>
      </c>
      <c r="P98" s="32"/>
      <c r="Q98" s="32">
        <f t="shared" si="3"/>
        <v>40</v>
      </c>
      <c r="R98" s="32"/>
      <c r="S98" s="316"/>
      <c r="T98" s="73">
        <v>1</v>
      </c>
      <c r="U98" s="74">
        <v>0</v>
      </c>
      <c r="V98" s="74">
        <v>2</v>
      </c>
      <c r="W98" s="74">
        <v>3</v>
      </c>
      <c r="X98" s="74">
        <v>12</v>
      </c>
      <c r="Y98" s="107"/>
      <c r="Z98" s="75"/>
    </row>
    <row r="99" spans="1:26" ht="12.75">
      <c r="A99" s="64"/>
      <c r="B99" s="22" t="s">
        <v>101</v>
      </c>
      <c r="C99" s="22"/>
      <c r="D99" s="39">
        <v>0</v>
      </c>
      <c r="E99" s="39"/>
      <c r="F99" s="39">
        <v>5</v>
      </c>
      <c r="G99" s="39"/>
      <c r="H99" s="39">
        <v>3</v>
      </c>
      <c r="I99" s="39">
        <v>3</v>
      </c>
      <c r="J99" s="39">
        <v>2</v>
      </c>
      <c r="K99" s="39">
        <v>5</v>
      </c>
      <c r="L99" s="39">
        <v>5</v>
      </c>
      <c r="M99" s="39">
        <v>5</v>
      </c>
      <c r="N99" s="39"/>
      <c r="O99" s="81">
        <v>5</v>
      </c>
      <c r="P99" s="39"/>
      <c r="Q99" s="39">
        <f t="shared" si="3"/>
        <v>33</v>
      </c>
      <c r="R99" s="39"/>
      <c r="S99" s="315">
        <f>Q98+Q99+Q100+R98+R99+R100</f>
        <v>73</v>
      </c>
      <c r="T99" s="69" t="s">
        <v>94</v>
      </c>
      <c r="U99" s="27"/>
      <c r="V99" s="27"/>
      <c r="W99" s="27"/>
      <c r="X99" s="27"/>
      <c r="Y99" s="97"/>
      <c r="Z99" s="70"/>
    </row>
    <row r="100" spans="1:26" ht="13.5" thickBot="1">
      <c r="A100" s="64"/>
      <c r="B100" s="55" t="s">
        <v>42</v>
      </c>
      <c r="C100" s="5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>
        <f t="shared" si="3"/>
        <v>0</v>
      </c>
      <c r="R100" s="66"/>
      <c r="S100" s="318"/>
      <c r="T100" s="77" t="s">
        <v>96</v>
      </c>
      <c r="U100" s="78"/>
      <c r="V100" s="78"/>
      <c r="W100" s="78"/>
      <c r="X100" s="78"/>
      <c r="Y100" s="50">
        <f>S99/18</f>
        <v>4.055555555555555</v>
      </c>
      <c r="Z100" s="79"/>
    </row>
    <row r="101" spans="1:26" ht="13.5" thickBot="1">
      <c r="A101" s="52">
        <v>31</v>
      </c>
      <c r="B101" s="102" t="s">
        <v>83</v>
      </c>
      <c r="C101" s="84" t="s">
        <v>103</v>
      </c>
      <c r="D101" s="32">
        <v>3</v>
      </c>
      <c r="E101" s="32"/>
      <c r="F101" s="32">
        <v>5</v>
      </c>
      <c r="G101" s="32"/>
      <c r="H101" s="32">
        <v>3</v>
      </c>
      <c r="I101" s="32">
        <v>1</v>
      </c>
      <c r="J101" s="32">
        <v>3</v>
      </c>
      <c r="K101" s="32">
        <v>5</v>
      </c>
      <c r="L101" s="32">
        <v>5</v>
      </c>
      <c r="M101" s="32">
        <v>2</v>
      </c>
      <c r="N101" s="32"/>
      <c r="O101" s="32">
        <v>3</v>
      </c>
      <c r="P101" s="32"/>
      <c r="Q101" s="32">
        <f t="shared" si="3"/>
        <v>30</v>
      </c>
      <c r="R101" s="32"/>
      <c r="S101" s="316"/>
      <c r="T101" s="73">
        <v>0</v>
      </c>
      <c r="U101" s="74">
        <v>2</v>
      </c>
      <c r="V101" s="74">
        <v>2</v>
      </c>
      <c r="W101" s="74">
        <v>7</v>
      </c>
      <c r="X101" s="74">
        <v>7</v>
      </c>
      <c r="Y101" s="107"/>
      <c r="Z101" s="75"/>
    </row>
    <row r="102" spans="1:26" ht="13.5" thickBot="1">
      <c r="A102" s="64"/>
      <c r="B102" s="55" t="s">
        <v>104</v>
      </c>
      <c r="C102" s="22"/>
      <c r="D102" s="39">
        <v>2</v>
      </c>
      <c r="E102" s="39"/>
      <c r="F102" s="39">
        <v>5</v>
      </c>
      <c r="G102" s="39"/>
      <c r="H102" s="39">
        <v>3</v>
      </c>
      <c r="I102" s="39">
        <v>5</v>
      </c>
      <c r="J102" s="39">
        <v>3</v>
      </c>
      <c r="K102" s="39">
        <v>5</v>
      </c>
      <c r="L102" s="39">
        <v>5</v>
      </c>
      <c r="M102" s="39">
        <v>3</v>
      </c>
      <c r="N102" s="39"/>
      <c r="O102" s="39">
        <v>1</v>
      </c>
      <c r="P102" s="39"/>
      <c r="Q102" s="32">
        <f t="shared" si="3"/>
        <v>32</v>
      </c>
      <c r="R102" s="39"/>
      <c r="S102" s="315">
        <f>Q101+Q102+Q103+R101+R102+R103</f>
        <v>62</v>
      </c>
      <c r="T102" s="69" t="s">
        <v>94</v>
      </c>
      <c r="U102" s="27"/>
      <c r="V102" s="27"/>
      <c r="W102" s="27"/>
      <c r="X102" s="27"/>
      <c r="Y102" s="97"/>
      <c r="Z102" s="70"/>
    </row>
    <row r="103" spans="1:26" ht="13.5" thickBot="1">
      <c r="A103" s="77"/>
      <c r="B103" s="45" t="s">
        <v>42</v>
      </c>
      <c r="C103" s="45">
        <v>42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2">
        <f t="shared" si="3"/>
        <v>0</v>
      </c>
      <c r="R103" s="46"/>
      <c r="S103" s="314"/>
      <c r="T103" s="77" t="s">
        <v>96</v>
      </c>
      <c r="U103" s="78"/>
      <c r="V103" s="78"/>
      <c r="W103" s="78"/>
      <c r="X103" s="78"/>
      <c r="Y103" s="50">
        <f>S102/16</f>
        <v>3.875</v>
      </c>
      <c r="Z103" s="79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7">
      <selection activeCell="G12" sqref="G12"/>
    </sheetView>
  </sheetViews>
  <sheetFormatPr defaultColWidth="9.140625" defaultRowHeight="12.75"/>
  <cols>
    <col min="1" max="1" width="3.7109375" style="5" customWidth="1"/>
    <col min="2" max="2" width="10.00390625" style="1" customWidth="1"/>
    <col min="3" max="3" width="11.00390625" style="1" customWidth="1"/>
    <col min="4" max="4" width="9.421875" style="1" customWidth="1"/>
    <col min="5" max="5" width="9.140625" style="1" customWidth="1"/>
    <col min="6" max="6" width="11.7109375" style="1" customWidth="1"/>
    <col min="7" max="7" width="7.140625" style="4" customWidth="1"/>
    <col min="8" max="8" width="7.28125" style="4" customWidth="1"/>
    <col min="9" max="9" width="7.28125" style="6" customWidth="1"/>
    <col min="10" max="10" width="2.28125" style="4" customWidth="1"/>
    <col min="11" max="11" width="5.28125" style="4" customWidth="1"/>
    <col min="12" max="18" width="2.8515625" style="1" customWidth="1"/>
    <col min="19" max="16384" width="9.140625" style="1" customWidth="1"/>
  </cols>
  <sheetData>
    <row r="1" spans="1:18" ht="22.5">
      <c r="A1" s="7" t="s">
        <v>114</v>
      </c>
      <c r="B1" s="8"/>
      <c r="C1" s="8"/>
      <c r="D1" s="8"/>
      <c r="E1" s="8"/>
      <c r="F1" s="8"/>
      <c r="G1" s="8"/>
      <c r="H1" s="8"/>
      <c r="I1" s="122"/>
      <c r="J1" s="8"/>
      <c r="K1" s="8"/>
      <c r="L1" s="8"/>
      <c r="M1" s="8"/>
      <c r="N1" s="8"/>
      <c r="O1" s="8"/>
      <c r="P1" s="8"/>
      <c r="Q1" s="8"/>
      <c r="R1" s="10"/>
    </row>
    <row r="2" spans="1:18" ht="19.5" thickBot="1">
      <c r="A2" s="123" t="s">
        <v>174</v>
      </c>
      <c r="B2" s="12"/>
      <c r="C2" s="12"/>
      <c r="D2" s="12"/>
      <c r="E2" s="12"/>
      <c r="F2" s="12"/>
      <c r="G2" s="12"/>
      <c r="H2" s="12"/>
      <c r="I2" s="124"/>
      <c r="J2" s="12"/>
      <c r="K2" s="12"/>
      <c r="L2" s="12"/>
      <c r="M2" s="12"/>
      <c r="N2" s="12"/>
      <c r="O2" s="12"/>
      <c r="P2" s="12"/>
      <c r="Q2" s="12"/>
      <c r="R2" s="14"/>
    </row>
    <row r="3" spans="1:18" ht="12.75">
      <c r="A3" s="52" t="s">
        <v>170</v>
      </c>
      <c r="B3" s="84"/>
      <c r="C3" s="84"/>
      <c r="D3" s="84"/>
      <c r="E3" s="84"/>
      <c r="F3" s="84"/>
      <c r="G3" s="125"/>
      <c r="H3" s="125"/>
      <c r="I3" s="126"/>
      <c r="J3" s="127"/>
      <c r="K3" s="30"/>
      <c r="L3" s="158"/>
      <c r="M3" s="36"/>
      <c r="N3" s="36"/>
      <c r="O3" s="36"/>
      <c r="P3" s="36"/>
      <c r="Q3" s="36"/>
      <c r="R3" s="54"/>
    </row>
    <row r="4" spans="1:18" ht="12.75">
      <c r="A4" s="69"/>
      <c r="B4" s="27"/>
      <c r="C4" s="27"/>
      <c r="D4" s="27"/>
      <c r="E4" s="27"/>
      <c r="F4" s="27"/>
      <c r="G4" s="128" t="s">
        <v>108</v>
      </c>
      <c r="H4" s="128" t="s">
        <v>109</v>
      </c>
      <c r="I4" s="129" t="s">
        <v>110</v>
      </c>
      <c r="J4" s="15" t="s">
        <v>92</v>
      </c>
      <c r="K4" s="191" t="s">
        <v>111</v>
      </c>
      <c r="L4" s="162">
        <v>0</v>
      </c>
      <c r="M4" s="131">
        <v>1</v>
      </c>
      <c r="N4" s="131">
        <v>2</v>
      </c>
      <c r="O4" s="131">
        <v>3</v>
      </c>
      <c r="P4" s="131">
        <v>5</v>
      </c>
      <c r="Q4" s="131" t="s">
        <v>90</v>
      </c>
      <c r="R4" s="134">
        <v>20</v>
      </c>
    </row>
    <row r="5" spans="1:18" ht="12.75">
      <c r="A5" s="130"/>
      <c r="B5" s="131"/>
      <c r="C5" s="131"/>
      <c r="D5" s="131"/>
      <c r="E5" s="131"/>
      <c r="F5" s="131"/>
      <c r="G5" s="460"/>
      <c r="H5" s="461"/>
      <c r="I5" s="462"/>
      <c r="J5" s="132"/>
      <c r="K5" s="90"/>
      <c r="L5" s="162"/>
      <c r="M5" s="131"/>
      <c r="N5" s="131"/>
      <c r="O5" s="131"/>
      <c r="P5" s="131"/>
      <c r="Q5" s="131"/>
      <c r="R5" s="134"/>
    </row>
    <row r="6" spans="1:18" ht="12.75">
      <c r="A6" s="130">
        <v>1</v>
      </c>
      <c r="B6" s="131" t="s">
        <v>11</v>
      </c>
      <c r="C6" s="131" t="s">
        <v>93</v>
      </c>
      <c r="D6" s="135" t="s">
        <v>14</v>
      </c>
      <c r="E6" s="131" t="s">
        <v>12</v>
      </c>
      <c r="F6" s="131" t="s">
        <v>95</v>
      </c>
      <c r="G6" s="135">
        <v>26</v>
      </c>
      <c r="H6" s="135">
        <v>27</v>
      </c>
      <c r="I6" s="135">
        <v>34</v>
      </c>
      <c r="J6" s="132"/>
      <c r="K6" s="90">
        <f aca="true" t="shared" si="0" ref="K6:K26">SUM(G6:J6)</f>
        <v>87</v>
      </c>
      <c r="L6" s="162">
        <v>7</v>
      </c>
      <c r="M6" s="131">
        <v>7</v>
      </c>
      <c r="N6" s="131">
        <v>4</v>
      </c>
      <c r="O6" s="131">
        <v>9</v>
      </c>
      <c r="P6" s="131">
        <v>9</v>
      </c>
      <c r="Q6" s="131"/>
      <c r="R6" s="134"/>
    </row>
    <row r="7" spans="1:18" ht="12.75">
      <c r="A7" s="130">
        <v>2</v>
      </c>
      <c r="B7" s="131" t="s">
        <v>142</v>
      </c>
      <c r="C7" s="131" t="s">
        <v>141</v>
      </c>
      <c r="D7" s="135" t="s">
        <v>14</v>
      </c>
      <c r="E7" s="131" t="s">
        <v>18</v>
      </c>
      <c r="F7" s="131" t="s">
        <v>169</v>
      </c>
      <c r="G7" s="135">
        <v>35</v>
      </c>
      <c r="H7" s="135">
        <v>29</v>
      </c>
      <c r="I7" s="135">
        <v>23</v>
      </c>
      <c r="J7" s="132"/>
      <c r="K7" s="90">
        <f t="shared" si="0"/>
        <v>87</v>
      </c>
      <c r="L7" s="162">
        <v>4</v>
      </c>
      <c r="M7" s="131">
        <v>8</v>
      </c>
      <c r="N7" s="131">
        <v>7</v>
      </c>
      <c r="O7" s="131">
        <v>10</v>
      </c>
      <c r="P7" s="131">
        <v>7</v>
      </c>
      <c r="Q7" s="131"/>
      <c r="R7" s="134"/>
    </row>
    <row r="8" spans="1:18" ht="12.75">
      <c r="A8" s="130">
        <v>3</v>
      </c>
      <c r="B8" s="131" t="s">
        <v>30</v>
      </c>
      <c r="C8" s="131" t="s">
        <v>29</v>
      </c>
      <c r="D8" s="135" t="s">
        <v>14</v>
      </c>
      <c r="E8" s="131" t="s">
        <v>18</v>
      </c>
      <c r="F8" s="131" t="s">
        <v>19</v>
      </c>
      <c r="G8" s="136">
        <v>37</v>
      </c>
      <c r="H8" s="135">
        <v>41</v>
      </c>
      <c r="I8" s="135">
        <v>27</v>
      </c>
      <c r="J8" s="132"/>
      <c r="K8" s="90">
        <f t="shared" si="0"/>
        <v>105</v>
      </c>
      <c r="L8" s="162">
        <v>2</v>
      </c>
      <c r="M8" s="131">
        <v>5</v>
      </c>
      <c r="N8" s="131">
        <v>7</v>
      </c>
      <c r="O8" s="131">
        <v>12</v>
      </c>
      <c r="P8" s="131">
        <v>10</v>
      </c>
      <c r="Q8" s="131"/>
      <c r="R8" s="134"/>
    </row>
    <row r="9" spans="1:18" ht="12.75">
      <c r="A9" s="130">
        <v>4</v>
      </c>
      <c r="B9" s="131" t="s">
        <v>173</v>
      </c>
      <c r="C9" s="131" t="s">
        <v>16</v>
      </c>
      <c r="D9" s="135" t="s">
        <v>14</v>
      </c>
      <c r="E9" s="131" t="s">
        <v>18</v>
      </c>
      <c r="F9" s="131" t="s">
        <v>19</v>
      </c>
      <c r="G9" s="136">
        <v>42</v>
      </c>
      <c r="H9" s="135">
        <v>32</v>
      </c>
      <c r="I9" s="135">
        <v>34</v>
      </c>
      <c r="J9" s="132"/>
      <c r="K9" s="90">
        <f t="shared" si="0"/>
        <v>108</v>
      </c>
      <c r="L9" s="162">
        <v>4</v>
      </c>
      <c r="M9" s="131">
        <v>1</v>
      </c>
      <c r="N9" s="131">
        <v>2</v>
      </c>
      <c r="O9" s="131">
        <v>21</v>
      </c>
      <c r="P9" s="131">
        <v>8</v>
      </c>
      <c r="Q9" s="131"/>
      <c r="R9" s="134"/>
    </row>
    <row r="10" spans="1:18" ht="12.75">
      <c r="A10" s="148">
        <v>5</v>
      </c>
      <c r="B10" s="149" t="s">
        <v>172</v>
      </c>
      <c r="C10" s="149" t="s">
        <v>20</v>
      </c>
      <c r="D10" s="150" t="s">
        <v>14</v>
      </c>
      <c r="E10" s="149" t="s">
        <v>12</v>
      </c>
      <c r="F10" s="149" t="s">
        <v>95</v>
      </c>
      <c r="G10" s="151">
        <v>43</v>
      </c>
      <c r="H10" s="150">
        <v>40</v>
      </c>
      <c r="I10" s="150">
        <v>42</v>
      </c>
      <c r="J10" s="21"/>
      <c r="K10" s="192">
        <f t="shared" si="0"/>
        <v>125</v>
      </c>
      <c r="L10" s="162">
        <v>2</v>
      </c>
      <c r="M10" s="131">
        <v>1</v>
      </c>
      <c r="N10" s="131">
        <v>1</v>
      </c>
      <c r="O10" s="131">
        <v>19</v>
      </c>
      <c r="P10" s="131">
        <v>13</v>
      </c>
      <c r="Q10" s="131"/>
      <c r="R10" s="134"/>
    </row>
    <row r="11" spans="1:18" ht="13.5" thickBot="1">
      <c r="A11" s="148">
        <v>6</v>
      </c>
      <c r="B11" s="149" t="s">
        <v>15</v>
      </c>
      <c r="C11" s="149" t="s">
        <v>168</v>
      </c>
      <c r="D11" s="150" t="s">
        <v>14</v>
      </c>
      <c r="E11" s="149" t="s">
        <v>12</v>
      </c>
      <c r="F11" s="149" t="s">
        <v>95</v>
      </c>
      <c r="G11" s="151">
        <v>38</v>
      </c>
      <c r="H11" s="150"/>
      <c r="I11" s="150" t="s">
        <v>117</v>
      </c>
      <c r="J11" s="21"/>
      <c r="K11" s="192">
        <f t="shared" si="0"/>
        <v>38</v>
      </c>
      <c r="L11" s="193"/>
      <c r="M11" s="149"/>
      <c r="N11" s="149"/>
      <c r="O11" s="149"/>
      <c r="P11" s="149"/>
      <c r="Q11" s="149"/>
      <c r="R11" s="154"/>
    </row>
    <row r="12" spans="1:18" ht="12.75">
      <c r="A12" s="155">
        <v>7</v>
      </c>
      <c r="B12" s="36" t="s">
        <v>36</v>
      </c>
      <c r="C12" s="36" t="s">
        <v>35</v>
      </c>
      <c r="D12" s="156" t="s">
        <v>24</v>
      </c>
      <c r="E12" s="36" t="s">
        <v>12</v>
      </c>
      <c r="F12" s="36" t="s">
        <v>22</v>
      </c>
      <c r="G12" s="157">
        <v>27</v>
      </c>
      <c r="H12" s="156">
        <v>29</v>
      </c>
      <c r="I12" s="156">
        <v>22</v>
      </c>
      <c r="J12" s="165"/>
      <c r="K12" s="166">
        <f t="shared" si="0"/>
        <v>78</v>
      </c>
      <c r="L12" s="167">
        <v>6</v>
      </c>
      <c r="M12" s="36">
        <v>8</v>
      </c>
      <c r="N12" s="36">
        <v>6</v>
      </c>
      <c r="O12" s="36">
        <v>11</v>
      </c>
      <c r="P12" s="36">
        <v>5</v>
      </c>
      <c r="Q12" s="36"/>
      <c r="R12" s="54"/>
    </row>
    <row r="13" spans="1:18" ht="12.75">
      <c r="A13" s="130">
        <v>8</v>
      </c>
      <c r="B13" s="131" t="s">
        <v>26</v>
      </c>
      <c r="C13" s="131" t="s">
        <v>25</v>
      </c>
      <c r="D13" s="135" t="s">
        <v>24</v>
      </c>
      <c r="E13" s="131" t="s">
        <v>12</v>
      </c>
      <c r="F13" s="131" t="s">
        <v>22</v>
      </c>
      <c r="G13" s="136">
        <v>34</v>
      </c>
      <c r="H13" s="135">
        <v>18</v>
      </c>
      <c r="I13" s="135">
        <v>29</v>
      </c>
      <c r="J13" s="132"/>
      <c r="K13" s="133">
        <f t="shared" si="0"/>
        <v>81</v>
      </c>
      <c r="L13" s="101">
        <v>4</v>
      </c>
      <c r="M13" s="131">
        <v>10</v>
      </c>
      <c r="N13" s="131">
        <v>5</v>
      </c>
      <c r="O13" s="131">
        <v>12</v>
      </c>
      <c r="P13" s="131">
        <v>5</v>
      </c>
      <c r="Q13" s="131"/>
      <c r="R13" s="134"/>
    </row>
    <row r="14" spans="1:18" ht="12.75">
      <c r="A14" s="130">
        <v>9</v>
      </c>
      <c r="B14" s="131" t="s">
        <v>46</v>
      </c>
      <c r="C14" s="131" t="s">
        <v>45</v>
      </c>
      <c r="D14" s="135" t="s">
        <v>24</v>
      </c>
      <c r="E14" s="131" t="s">
        <v>18</v>
      </c>
      <c r="F14" s="131" t="s">
        <v>169</v>
      </c>
      <c r="G14" s="136">
        <v>42</v>
      </c>
      <c r="H14" s="135">
        <v>26</v>
      </c>
      <c r="I14" s="135">
        <v>29</v>
      </c>
      <c r="J14" s="132"/>
      <c r="K14" s="133">
        <f t="shared" si="0"/>
        <v>97</v>
      </c>
      <c r="L14" s="101">
        <v>3</v>
      </c>
      <c r="M14" s="131">
        <v>4</v>
      </c>
      <c r="N14" s="131">
        <v>2</v>
      </c>
      <c r="O14" s="131">
        <v>23</v>
      </c>
      <c r="P14" s="131">
        <v>4</v>
      </c>
      <c r="Q14" s="131"/>
      <c r="R14" s="134"/>
    </row>
    <row r="15" spans="1:18" ht="12.75">
      <c r="A15" s="130">
        <v>10</v>
      </c>
      <c r="B15" s="131" t="s">
        <v>28</v>
      </c>
      <c r="C15" s="131" t="s">
        <v>27</v>
      </c>
      <c r="D15" s="135" t="s">
        <v>24</v>
      </c>
      <c r="E15" s="131" t="s">
        <v>12</v>
      </c>
      <c r="F15" s="131" t="s">
        <v>22</v>
      </c>
      <c r="G15" s="136">
        <v>37</v>
      </c>
      <c r="H15" s="135">
        <v>36</v>
      </c>
      <c r="I15" s="135">
        <v>26</v>
      </c>
      <c r="J15" s="132"/>
      <c r="K15" s="133">
        <f t="shared" si="0"/>
        <v>99</v>
      </c>
      <c r="L15" s="101">
        <v>1</v>
      </c>
      <c r="M15" s="131">
        <v>5</v>
      </c>
      <c r="N15" s="131">
        <v>4</v>
      </c>
      <c r="O15" s="131">
        <v>22</v>
      </c>
      <c r="P15" s="131">
        <v>4</v>
      </c>
      <c r="Q15" s="131"/>
      <c r="R15" s="134"/>
    </row>
    <row r="16" spans="1:18" ht="13.5" thickBot="1">
      <c r="A16" s="140">
        <v>11</v>
      </c>
      <c r="B16" s="141" t="s">
        <v>38</v>
      </c>
      <c r="C16" s="141" t="s">
        <v>37</v>
      </c>
      <c r="D16" s="142" t="s">
        <v>24</v>
      </c>
      <c r="E16" s="141" t="s">
        <v>12</v>
      </c>
      <c r="F16" s="141" t="s">
        <v>22</v>
      </c>
      <c r="G16" s="143">
        <v>43</v>
      </c>
      <c r="H16" s="142">
        <v>33</v>
      </c>
      <c r="I16" s="142">
        <v>28</v>
      </c>
      <c r="J16" s="144"/>
      <c r="K16" s="145">
        <f t="shared" si="0"/>
        <v>104</v>
      </c>
      <c r="L16" s="146">
        <v>4</v>
      </c>
      <c r="M16" s="141">
        <v>1</v>
      </c>
      <c r="N16" s="141">
        <v>4</v>
      </c>
      <c r="O16" s="141">
        <v>20</v>
      </c>
      <c r="P16" s="141">
        <v>7</v>
      </c>
      <c r="Q16" s="141"/>
      <c r="R16" s="147"/>
    </row>
    <row r="17" spans="1:18" ht="12.75">
      <c r="A17" s="138">
        <v>12</v>
      </c>
      <c r="B17" s="139" t="s">
        <v>44</v>
      </c>
      <c r="C17" s="139" t="s">
        <v>43</v>
      </c>
      <c r="D17" s="129" t="s">
        <v>33</v>
      </c>
      <c r="E17" s="139" t="s">
        <v>12</v>
      </c>
      <c r="F17" s="139" t="s">
        <v>22</v>
      </c>
      <c r="G17" s="129">
        <v>25</v>
      </c>
      <c r="H17" s="128">
        <v>28</v>
      </c>
      <c r="I17" s="129">
        <v>18</v>
      </c>
      <c r="J17" s="15"/>
      <c r="K17" s="195">
        <f t="shared" si="0"/>
        <v>71</v>
      </c>
      <c r="L17" s="196">
        <v>7</v>
      </c>
      <c r="M17" s="139">
        <v>11</v>
      </c>
      <c r="N17" s="139">
        <v>6</v>
      </c>
      <c r="O17" s="139">
        <v>6</v>
      </c>
      <c r="P17" s="139">
        <v>6</v>
      </c>
      <c r="Q17" s="139"/>
      <c r="R17" s="108"/>
    </row>
    <row r="18" spans="1:18" ht="12.75">
      <c r="A18" s="130">
        <v>13</v>
      </c>
      <c r="B18" s="131" t="s">
        <v>39</v>
      </c>
      <c r="C18" s="131" t="s">
        <v>34</v>
      </c>
      <c r="D18" s="135" t="s">
        <v>33</v>
      </c>
      <c r="E18" s="131" t="s">
        <v>18</v>
      </c>
      <c r="F18" s="131" t="s">
        <v>95</v>
      </c>
      <c r="G18" s="136">
        <v>34</v>
      </c>
      <c r="H18" s="135">
        <v>32</v>
      </c>
      <c r="I18" s="135">
        <v>20</v>
      </c>
      <c r="J18" s="132"/>
      <c r="K18" s="133">
        <f t="shared" si="0"/>
        <v>86</v>
      </c>
      <c r="L18" s="101">
        <v>3</v>
      </c>
      <c r="M18" s="131">
        <v>6</v>
      </c>
      <c r="N18" s="131">
        <v>9</v>
      </c>
      <c r="O18" s="131">
        <v>14</v>
      </c>
      <c r="P18" s="131">
        <v>4</v>
      </c>
      <c r="Q18" s="131"/>
      <c r="R18" s="134"/>
    </row>
    <row r="19" spans="1:18" ht="12.75">
      <c r="A19" s="130">
        <v>14</v>
      </c>
      <c r="B19" s="131" t="s">
        <v>50</v>
      </c>
      <c r="C19" s="131" t="s">
        <v>49</v>
      </c>
      <c r="D19" s="135" t="s">
        <v>33</v>
      </c>
      <c r="E19" s="131" t="s">
        <v>18</v>
      </c>
      <c r="F19" s="131" t="s">
        <v>95</v>
      </c>
      <c r="G19" s="136">
        <v>38</v>
      </c>
      <c r="H19" s="135">
        <v>39</v>
      </c>
      <c r="I19" s="135">
        <v>33</v>
      </c>
      <c r="J19" s="132"/>
      <c r="K19" s="133">
        <f t="shared" si="0"/>
        <v>110</v>
      </c>
      <c r="L19" s="101">
        <v>0</v>
      </c>
      <c r="M19" s="131">
        <v>2</v>
      </c>
      <c r="N19" s="131">
        <v>4</v>
      </c>
      <c r="O19" s="131">
        <v>25</v>
      </c>
      <c r="P19" s="131">
        <v>5</v>
      </c>
      <c r="Q19" s="131"/>
      <c r="R19" s="134"/>
    </row>
    <row r="20" spans="1:18" ht="12.75">
      <c r="A20" s="130">
        <v>15</v>
      </c>
      <c r="B20" s="131" t="s">
        <v>36</v>
      </c>
      <c r="C20" s="131" t="s">
        <v>57</v>
      </c>
      <c r="D20" s="135" t="s">
        <v>33</v>
      </c>
      <c r="E20" s="131" t="s">
        <v>12</v>
      </c>
      <c r="F20" s="131" t="s">
        <v>22</v>
      </c>
      <c r="G20" s="136">
        <v>48</v>
      </c>
      <c r="H20" s="135">
        <v>41</v>
      </c>
      <c r="I20" s="135">
        <v>46</v>
      </c>
      <c r="J20" s="132"/>
      <c r="K20" s="133">
        <f t="shared" si="0"/>
        <v>135</v>
      </c>
      <c r="L20" s="101">
        <v>0</v>
      </c>
      <c r="M20" s="131">
        <v>1</v>
      </c>
      <c r="N20" s="131">
        <v>1</v>
      </c>
      <c r="O20" s="131">
        <v>19</v>
      </c>
      <c r="P20" s="131">
        <v>15</v>
      </c>
      <c r="Q20" s="131"/>
      <c r="R20" s="134"/>
    </row>
    <row r="21" spans="1:18" ht="13.5" thickBot="1">
      <c r="A21" s="140">
        <v>16</v>
      </c>
      <c r="B21" s="141" t="s">
        <v>146</v>
      </c>
      <c r="C21" s="141" t="s">
        <v>141</v>
      </c>
      <c r="D21" s="142" t="s">
        <v>33</v>
      </c>
      <c r="E21" s="141" t="s">
        <v>18</v>
      </c>
      <c r="F21" s="141" t="s">
        <v>19</v>
      </c>
      <c r="G21" s="143">
        <v>42</v>
      </c>
      <c r="H21" s="142">
        <v>41</v>
      </c>
      <c r="I21" s="142">
        <v>58</v>
      </c>
      <c r="J21" s="144"/>
      <c r="K21" s="145">
        <f t="shared" si="0"/>
        <v>141</v>
      </c>
      <c r="L21" s="146">
        <v>0</v>
      </c>
      <c r="M21" s="141">
        <v>2</v>
      </c>
      <c r="N21" s="141">
        <v>3</v>
      </c>
      <c r="O21" s="141">
        <v>11</v>
      </c>
      <c r="P21" s="141">
        <v>20</v>
      </c>
      <c r="Q21" s="141"/>
      <c r="R21" s="147"/>
    </row>
    <row r="22" spans="1:18" ht="12.75">
      <c r="A22" s="138">
        <v>17</v>
      </c>
      <c r="B22" s="139" t="s">
        <v>56</v>
      </c>
      <c r="C22" s="139" t="s">
        <v>55</v>
      </c>
      <c r="D22" s="129" t="s">
        <v>54</v>
      </c>
      <c r="E22" s="139" t="s">
        <v>18</v>
      </c>
      <c r="F22" s="139" t="s">
        <v>19</v>
      </c>
      <c r="G22" s="128">
        <v>8</v>
      </c>
      <c r="H22" s="129">
        <v>3</v>
      </c>
      <c r="I22" s="129">
        <v>9</v>
      </c>
      <c r="J22" s="159"/>
      <c r="K22" s="330">
        <f t="shared" si="0"/>
        <v>20</v>
      </c>
      <c r="L22" s="160">
        <v>16</v>
      </c>
      <c r="M22" s="139">
        <v>4</v>
      </c>
      <c r="N22" s="139">
        <v>4</v>
      </c>
      <c r="O22" s="139">
        <v>2</v>
      </c>
      <c r="P22" s="139">
        <v>0</v>
      </c>
      <c r="Q22" s="139"/>
      <c r="R22" s="108"/>
    </row>
    <row r="23" spans="1:18" ht="12.75">
      <c r="A23" s="138">
        <v>18</v>
      </c>
      <c r="B23" s="139" t="s">
        <v>46</v>
      </c>
      <c r="C23" s="139" t="s">
        <v>62</v>
      </c>
      <c r="D23" s="129" t="s">
        <v>54</v>
      </c>
      <c r="E23" s="139" t="s">
        <v>40</v>
      </c>
      <c r="F23" s="139" t="s">
        <v>169</v>
      </c>
      <c r="G23" s="128">
        <v>13</v>
      </c>
      <c r="H23" s="129">
        <v>16</v>
      </c>
      <c r="I23" s="129">
        <v>11</v>
      </c>
      <c r="J23" s="159"/>
      <c r="K23" s="152">
        <f>SUM(G23:J23)</f>
        <v>40</v>
      </c>
      <c r="L23" s="160">
        <v>11</v>
      </c>
      <c r="M23" s="139">
        <v>5</v>
      </c>
      <c r="N23" s="139">
        <v>2</v>
      </c>
      <c r="O23" s="139">
        <v>7</v>
      </c>
      <c r="P23" s="139">
        <v>2</v>
      </c>
      <c r="Q23" s="139"/>
      <c r="R23" s="108"/>
    </row>
    <row r="24" spans="1:18" ht="12.75">
      <c r="A24" s="138">
        <v>19</v>
      </c>
      <c r="B24" s="139" t="s">
        <v>15</v>
      </c>
      <c r="C24" s="139" t="s">
        <v>34</v>
      </c>
      <c r="D24" s="129" t="s">
        <v>54</v>
      </c>
      <c r="E24" s="139" t="s">
        <v>12</v>
      </c>
      <c r="F24" s="139" t="s">
        <v>95</v>
      </c>
      <c r="G24" s="128">
        <v>15</v>
      </c>
      <c r="H24" s="129">
        <v>9</v>
      </c>
      <c r="I24" s="129">
        <v>18</v>
      </c>
      <c r="J24" s="159"/>
      <c r="K24" s="152">
        <f t="shared" si="0"/>
        <v>42</v>
      </c>
      <c r="L24" s="160">
        <v>12</v>
      </c>
      <c r="M24" s="139">
        <v>3</v>
      </c>
      <c r="N24" s="139">
        <v>3</v>
      </c>
      <c r="O24" s="139">
        <v>6</v>
      </c>
      <c r="P24" s="139">
        <v>3</v>
      </c>
      <c r="Q24" s="139"/>
      <c r="R24" s="108"/>
    </row>
    <row r="25" spans="1:18" ht="12.75">
      <c r="A25" s="130">
        <v>20</v>
      </c>
      <c r="B25" s="131" t="s">
        <v>61</v>
      </c>
      <c r="C25" s="131" t="s">
        <v>118</v>
      </c>
      <c r="D25" s="135" t="s">
        <v>54</v>
      </c>
      <c r="E25" s="131" t="s">
        <v>18</v>
      </c>
      <c r="F25" s="131" t="s">
        <v>19</v>
      </c>
      <c r="G25" s="136">
        <v>20</v>
      </c>
      <c r="H25" s="135">
        <v>22</v>
      </c>
      <c r="I25" s="135">
        <v>19</v>
      </c>
      <c r="J25" s="161"/>
      <c r="K25" s="152">
        <f t="shared" si="0"/>
        <v>61</v>
      </c>
      <c r="L25" s="162">
        <v>8</v>
      </c>
      <c r="M25" s="131">
        <v>4</v>
      </c>
      <c r="N25" s="131">
        <v>2</v>
      </c>
      <c r="O25" s="131">
        <v>6</v>
      </c>
      <c r="P25" s="131">
        <v>7</v>
      </c>
      <c r="Q25" s="131"/>
      <c r="R25" s="134"/>
    </row>
    <row r="26" spans="1:18" ht="13.5" thickBot="1">
      <c r="A26" s="140">
        <v>21</v>
      </c>
      <c r="B26" s="141" t="s">
        <v>59</v>
      </c>
      <c r="C26" s="141" t="s">
        <v>58</v>
      </c>
      <c r="D26" s="142" t="s">
        <v>54</v>
      </c>
      <c r="E26" s="141" t="s">
        <v>18</v>
      </c>
      <c r="F26" s="141" t="s">
        <v>19</v>
      </c>
      <c r="G26" s="142">
        <v>31</v>
      </c>
      <c r="H26" s="143">
        <v>26</v>
      </c>
      <c r="I26" s="142">
        <v>24</v>
      </c>
      <c r="J26" s="163"/>
      <c r="K26" s="145">
        <f t="shared" si="0"/>
        <v>81</v>
      </c>
      <c r="L26" s="164">
        <v>6</v>
      </c>
      <c r="M26" s="141">
        <v>0</v>
      </c>
      <c r="N26" s="141">
        <v>2</v>
      </c>
      <c r="O26" s="141">
        <v>9</v>
      </c>
      <c r="P26" s="141">
        <v>10</v>
      </c>
      <c r="Q26" s="141"/>
      <c r="R26" s="147"/>
    </row>
    <row r="27" spans="1:18" ht="12.75">
      <c r="A27" s="22"/>
      <c r="B27" s="24"/>
      <c r="C27" s="24"/>
      <c r="D27" s="55"/>
      <c r="E27" s="24"/>
      <c r="F27" s="24"/>
      <c r="G27" s="20"/>
      <c r="H27" s="20"/>
      <c r="I27" s="55"/>
      <c r="J27" s="20"/>
      <c r="K27" s="22"/>
      <c r="L27" s="24"/>
      <c r="M27" s="24"/>
      <c r="N27" s="24"/>
      <c r="O27" s="24"/>
      <c r="P27" s="24"/>
      <c r="Q27" s="24"/>
      <c r="R27" s="24"/>
    </row>
    <row r="28" spans="1:18" ht="13.5" thickBot="1">
      <c r="A28" s="22"/>
      <c r="B28" s="24"/>
      <c r="C28" s="24"/>
      <c r="D28" s="24"/>
      <c r="E28" s="24"/>
      <c r="F28" s="24"/>
      <c r="G28" s="20"/>
      <c r="H28" s="55"/>
      <c r="I28" s="55"/>
      <c r="J28" s="20"/>
      <c r="K28" s="22"/>
      <c r="L28" s="24"/>
      <c r="M28" s="24"/>
      <c r="N28" s="24"/>
      <c r="O28" s="24"/>
      <c r="P28" s="24"/>
      <c r="Q28" s="24"/>
      <c r="R28" s="24"/>
    </row>
    <row r="29" spans="1:18" ht="12.75">
      <c r="A29" s="155">
        <v>1</v>
      </c>
      <c r="B29" s="36" t="s">
        <v>67</v>
      </c>
      <c r="C29" s="36" t="s">
        <v>66</v>
      </c>
      <c r="D29" s="36" t="s">
        <v>100</v>
      </c>
      <c r="E29" s="36"/>
      <c r="F29" s="36" t="s">
        <v>42</v>
      </c>
      <c r="G29" s="157">
        <v>6</v>
      </c>
      <c r="H29" s="156">
        <v>1</v>
      </c>
      <c r="I29" s="156"/>
      <c r="J29" s="165"/>
      <c r="K29" s="166">
        <f>SUM(G29:J29)</f>
        <v>7</v>
      </c>
      <c r="L29" s="167">
        <v>15</v>
      </c>
      <c r="M29" s="36">
        <v>2</v>
      </c>
      <c r="N29" s="36">
        <v>0</v>
      </c>
      <c r="O29" s="36">
        <v>0</v>
      </c>
      <c r="P29" s="36">
        <v>1</v>
      </c>
      <c r="Q29" s="36"/>
      <c r="R29" s="54"/>
    </row>
    <row r="30" spans="1:18" ht="13.5" thickBot="1">
      <c r="A30" s="140">
        <v>2</v>
      </c>
      <c r="B30" s="141" t="s">
        <v>64</v>
      </c>
      <c r="C30" s="141" t="s">
        <v>31</v>
      </c>
      <c r="D30" s="141" t="s">
        <v>100</v>
      </c>
      <c r="E30" s="141"/>
      <c r="F30" s="141" t="s">
        <v>42</v>
      </c>
      <c r="G30" s="143">
        <v>0</v>
      </c>
      <c r="H30" s="142">
        <v>11</v>
      </c>
      <c r="I30" s="142"/>
      <c r="J30" s="144"/>
      <c r="K30" s="145">
        <f>SUM(G30:J30)</f>
        <v>11</v>
      </c>
      <c r="L30" s="146">
        <v>15</v>
      </c>
      <c r="M30" s="141">
        <v>1</v>
      </c>
      <c r="N30" s="141">
        <v>0</v>
      </c>
      <c r="O30" s="141">
        <v>0</v>
      </c>
      <c r="P30" s="141">
        <v>2</v>
      </c>
      <c r="Q30" s="141"/>
      <c r="R30" s="147"/>
    </row>
    <row r="31" spans="1:18" ht="12.75">
      <c r="A31" s="138">
        <v>3</v>
      </c>
      <c r="B31" s="139" t="s">
        <v>127</v>
      </c>
      <c r="C31" s="139" t="s">
        <v>128</v>
      </c>
      <c r="D31" s="139" t="s">
        <v>101</v>
      </c>
      <c r="E31" s="139"/>
      <c r="F31" s="139" t="s">
        <v>42</v>
      </c>
      <c r="G31" s="128">
        <v>12</v>
      </c>
      <c r="H31" s="129">
        <v>11</v>
      </c>
      <c r="I31" s="129"/>
      <c r="J31" s="159"/>
      <c r="K31" s="70">
        <f>SUM(G31:J31)</f>
        <v>23</v>
      </c>
      <c r="L31" s="196">
        <v>5</v>
      </c>
      <c r="M31" s="139">
        <v>9</v>
      </c>
      <c r="N31" s="139">
        <v>0</v>
      </c>
      <c r="O31" s="139">
        <v>3</v>
      </c>
      <c r="P31" s="139">
        <v>1</v>
      </c>
      <c r="Q31" s="139"/>
      <c r="R31" s="108"/>
    </row>
    <row r="32" spans="1:18" ht="12.75">
      <c r="A32" s="138">
        <v>4</v>
      </c>
      <c r="B32" s="139" t="s">
        <v>155</v>
      </c>
      <c r="C32" s="139" t="s">
        <v>37</v>
      </c>
      <c r="D32" s="139" t="s">
        <v>101</v>
      </c>
      <c r="E32" s="139"/>
      <c r="F32" s="139" t="s">
        <v>42</v>
      </c>
      <c r="G32" s="128">
        <v>18</v>
      </c>
      <c r="H32" s="129">
        <v>6</v>
      </c>
      <c r="I32" s="129"/>
      <c r="J32" s="159"/>
      <c r="K32" s="70">
        <f>SUM(G32:J32)</f>
        <v>24</v>
      </c>
      <c r="L32" s="196">
        <v>9</v>
      </c>
      <c r="M32" s="139">
        <v>3</v>
      </c>
      <c r="N32" s="139">
        <v>1</v>
      </c>
      <c r="O32" s="139">
        <v>3</v>
      </c>
      <c r="P32" s="139">
        <v>2</v>
      </c>
      <c r="Q32" s="139"/>
      <c r="R32" s="108"/>
    </row>
    <row r="33" spans="1:18" ht="12.75">
      <c r="A33" s="138">
        <v>5</v>
      </c>
      <c r="B33" s="139" t="s">
        <v>80</v>
      </c>
      <c r="C33" s="139" t="s">
        <v>79</v>
      </c>
      <c r="D33" s="139" t="s">
        <v>101</v>
      </c>
      <c r="E33" s="139"/>
      <c r="F33" s="139" t="s">
        <v>70</v>
      </c>
      <c r="G33" s="128">
        <v>23</v>
      </c>
      <c r="H33" s="129">
        <v>7</v>
      </c>
      <c r="I33" s="129"/>
      <c r="J33" s="159"/>
      <c r="K33" s="70">
        <f aca="true" t="shared" si="1" ref="K33:K38">SUM(G33:J33)</f>
        <v>30</v>
      </c>
      <c r="L33" s="196">
        <v>5</v>
      </c>
      <c r="M33" s="139">
        <v>6</v>
      </c>
      <c r="N33" s="139">
        <v>3</v>
      </c>
      <c r="O33" s="139">
        <v>1</v>
      </c>
      <c r="P33" s="139">
        <v>3</v>
      </c>
      <c r="Q33" s="139"/>
      <c r="R33" s="108"/>
    </row>
    <row r="34" spans="1:18" ht="12.75">
      <c r="A34" s="329">
        <v>6</v>
      </c>
      <c r="B34" s="29" t="s">
        <v>126</v>
      </c>
      <c r="C34" s="29" t="s">
        <v>47</v>
      </c>
      <c r="D34" s="139" t="s">
        <v>101</v>
      </c>
      <c r="E34" s="29"/>
      <c r="F34" s="29" t="s">
        <v>42</v>
      </c>
      <c r="G34" s="136">
        <v>22</v>
      </c>
      <c r="H34" s="135">
        <v>14</v>
      </c>
      <c r="I34" s="135"/>
      <c r="J34" s="161"/>
      <c r="K34" s="93">
        <f>SUM(G34:J34)</f>
        <v>36</v>
      </c>
      <c r="L34" s="153">
        <v>8</v>
      </c>
      <c r="M34" s="149">
        <v>2</v>
      </c>
      <c r="N34" s="149">
        <v>2</v>
      </c>
      <c r="O34" s="149">
        <v>0</v>
      </c>
      <c r="P34" s="149">
        <v>6</v>
      </c>
      <c r="Q34" s="149"/>
      <c r="R34" s="154"/>
    </row>
    <row r="35" spans="1:18" ht="12.75">
      <c r="A35" s="138">
        <v>7</v>
      </c>
      <c r="B35" s="139" t="s">
        <v>76</v>
      </c>
      <c r="C35" s="139" t="s">
        <v>75</v>
      </c>
      <c r="D35" s="139" t="s">
        <v>101</v>
      </c>
      <c r="E35" s="139"/>
      <c r="F35" s="139" t="s">
        <v>42</v>
      </c>
      <c r="G35" s="128">
        <v>18</v>
      </c>
      <c r="H35" s="129">
        <v>22</v>
      </c>
      <c r="I35" s="129"/>
      <c r="J35" s="159"/>
      <c r="K35" s="70">
        <f t="shared" si="1"/>
        <v>40</v>
      </c>
      <c r="L35" s="196">
        <v>4</v>
      </c>
      <c r="M35" s="139">
        <v>4</v>
      </c>
      <c r="N35" s="139">
        <v>1</v>
      </c>
      <c r="O35" s="139">
        <v>5</v>
      </c>
      <c r="P35" s="139">
        <v>4</v>
      </c>
      <c r="Q35" s="139"/>
      <c r="R35" s="108"/>
    </row>
    <row r="36" spans="1:18" ht="12.75">
      <c r="A36" s="138">
        <v>8</v>
      </c>
      <c r="B36" s="139" t="s">
        <v>74</v>
      </c>
      <c r="C36" s="139" t="s">
        <v>37</v>
      </c>
      <c r="D36" s="139" t="s">
        <v>101</v>
      </c>
      <c r="E36" s="139"/>
      <c r="F36" s="139" t="s">
        <v>42</v>
      </c>
      <c r="G36" s="128">
        <v>22</v>
      </c>
      <c r="H36" s="129">
        <v>24</v>
      </c>
      <c r="I36" s="129"/>
      <c r="J36" s="159"/>
      <c r="K36" s="70">
        <f t="shared" si="1"/>
        <v>46</v>
      </c>
      <c r="L36" s="196">
        <v>6</v>
      </c>
      <c r="M36" s="139">
        <v>2</v>
      </c>
      <c r="N36" s="139">
        <v>0</v>
      </c>
      <c r="O36" s="139">
        <v>3</v>
      </c>
      <c r="P36" s="139">
        <v>7</v>
      </c>
      <c r="Q36" s="139"/>
      <c r="R36" s="108"/>
    </row>
    <row r="37" spans="1:18" ht="13.5" thickBot="1">
      <c r="A37" s="329">
        <v>9</v>
      </c>
      <c r="B37" s="29" t="s">
        <v>157</v>
      </c>
      <c r="C37" s="29" t="s">
        <v>156</v>
      </c>
      <c r="D37" s="29" t="s">
        <v>101</v>
      </c>
      <c r="E37" s="29"/>
      <c r="F37" s="29" t="s">
        <v>42</v>
      </c>
      <c r="G37" s="151">
        <v>40</v>
      </c>
      <c r="H37" s="150">
        <v>33</v>
      </c>
      <c r="I37" s="150"/>
      <c r="J37" s="358"/>
      <c r="K37" s="328">
        <f t="shared" si="1"/>
        <v>73</v>
      </c>
      <c r="L37" s="153">
        <v>1</v>
      </c>
      <c r="M37" s="149">
        <v>0</v>
      </c>
      <c r="N37" s="149">
        <v>2</v>
      </c>
      <c r="O37" s="149">
        <v>3</v>
      </c>
      <c r="P37" s="149">
        <v>12</v>
      </c>
      <c r="Q37" s="149"/>
      <c r="R37" s="154"/>
    </row>
    <row r="38" spans="1:18" ht="13.5" thickBot="1">
      <c r="A38" s="168">
        <v>10</v>
      </c>
      <c r="B38" s="169" t="s">
        <v>83</v>
      </c>
      <c r="C38" s="169" t="s">
        <v>113</v>
      </c>
      <c r="D38" s="169" t="s">
        <v>101</v>
      </c>
      <c r="E38" s="169"/>
      <c r="F38" s="169" t="s">
        <v>42</v>
      </c>
      <c r="G38" s="170">
        <v>30</v>
      </c>
      <c r="H38" s="3">
        <v>32</v>
      </c>
      <c r="I38" s="3"/>
      <c r="J38" s="171"/>
      <c r="K38" s="327">
        <f t="shared" si="1"/>
        <v>62</v>
      </c>
      <c r="L38" s="172">
        <v>0</v>
      </c>
      <c r="M38" s="169">
        <v>2</v>
      </c>
      <c r="N38" s="169">
        <v>2</v>
      </c>
      <c r="O38" s="169">
        <v>7</v>
      </c>
      <c r="P38" s="169">
        <v>7</v>
      </c>
      <c r="Q38" s="169"/>
      <c r="R38" s="173"/>
    </row>
  </sheetData>
  <sheetProtection/>
  <mergeCells count="1">
    <mergeCell ref="G5:I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9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" customWidth="1"/>
    <col min="2" max="2" width="10.7109375" style="1" customWidth="1"/>
    <col min="3" max="3" width="11.00390625" style="1" customWidth="1"/>
    <col min="4" max="16" width="3.00390625" style="5" customWidth="1"/>
    <col min="17" max="17" width="4.140625" style="5" customWidth="1"/>
    <col min="18" max="18" width="3.00390625" style="5" customWidth="1"/>
    <col min="19" max="19" width="6.28125" style="121" customWidth="1"/>
    <col min="20" max="24" width="3.00390625" style="1" customWidth="1"/>
    <col min="25" max="25" width="6.28125" style="1" customWidth="1"/>
    <col min="26" max="26" width="4.421875" style="1" customWidth="1"/>
    <col min="27" max="16384" width="9.140625" style="1" customWidth="1"/>
  </cols>
  <sheetData>
    <row r="1" spans="1:26" ht="22.5">
      <c r="A1" s="7" t="s">
        <v>105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10"/>
    </row>
    <row r="2" spans="1:26" ht="20.25">
      <c r="A2" s="11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  <c r="U2" s="12"/>
      <c r="V2" s="12"/>
      <c r="W2" s="12"/>
      <c r="X2" s="12"/>
      <c r="Y2" s="12"/>
      <c r="Z2" s="14"/>
    </row>
    <row r="3" spans="1:26" ht="12.75">
      <c r="A3" s="15" t="s">
        <v>209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  <c r="T3" s="16"/>
      <c r="U3" s="16"/>
      <c r="V3" s="16"/>
      <c r="W3" s="16"/>
      <c r="X3" s="16"/>
      <c r="Y3" s="16"/>
      <c r="Z3" s="18"/>
    </row>
    <row r="4" spans="1:26" ht="12.75">
      <c r="A4" s="19" t="s">
        <v>208</v>
      </c>
      <c r="B4" s="20"/>
      <c r="C4" s="20"/>
      <c r="D4" s="21" t="s">
        <v>88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22"/>
      <c r="R4" s="22"/>
      <c r="S4" s="23"/>
      <c r="T4" s="24"/>
      <c r="U4" s="24"/>
      <c r="V4" s="24"/>
      <c r="W4" s="24"/>
      <c r="X4" s="24"/>
      <c r="Y4" s="24"/>
      <c r="Z4" s="25"/>
    </row>
    <row r="5" spans="1:26" ht="13.5" thickBot="1">
      <c r="A5" s="19" t="s">
        <v>89</v>
      </c>
      <c r="B5" s="20"/>
      <c r="C5" s="20"/>
      <c r="D5" s="26">
        <v>1</v>
      </c>
      <c r="E5" s="27">
        <v>2</v>
      </c>
      <c r="F5" s="27">
        <v>3</v>
      </c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8" t="s">
        <v>90</v>
      </c>
      <c r="Q5" s="22" t="s">
        <v>91</v>
      </c>
      <c r="R5" s="22" t="s">
        <v>92</v>
      </c>
      <c r="S5" s="23" t="s">
        <v>8</v>
      </c>
      <c r="T5" s="24">
        <v>0</v>
      </c>
      <c r="U5" s="24">
        <v>1</v>
      </c>
      <c r="V5" s="24">
        <v>2</v>
      </c>
      <c r="W5" s="24">
        <v>3</v>
      </c>
      <c r="X5" s="24">
        <v>5</v>
      </c>
      <c r="Y5" s="29" t="s">
        <v>90</v>
      </c>
      <c r="Z5" s="25">
        <v>20</v>
      </c>
    </row>
    <row r="6" spans="1:26" ht="13.5" thickBot="1">
      <c r="A6" s="30">
        <v>1</v>
      </c>
      <c r="B6" s="31" t="s">
        <v>11</v>
      </c>
      <c r="C6" s="31" t="s">
        <v>93</v>
      </c>
      <c r="D6" s="32">
        <v>1</v>
      </c>
      <c r="E6" s="32">
        <v>1</v>
      </c>
      <c r="F6" s="32">
        <v>5</v>
      </c>
      <c r="G6" s="32">
        <v>0</v>
      </c>
      <c r="H6" s="32">
        <v>0</v>
      </c>
      <c r="I6" s="32">
        <v>2</v>
      </c>
      <c r="J6" s="32">
        <v>0</v>
      </c>
      <c r="K6" s="32">
        <v>3</v>
      </c>
      <c r="L6" s="32">
        <v>1</v>
      </c>
      <c r="M6" s="32">
        <v>1</v>
      </c>
      <c r="N6" s="32">
        <v>0</v>
      </c>
      <c r="O6" s="32">
        <v>5</v>
      </c>
      <c r="P6" s="32"/>
      <c r="Q6" s="32">
        <f aca="true" t="shared" si="0" ref="Q6:Q50">SUM(D6:P6)</f>
        <v>19</v>
      </c>
      <c r="R6" s="32"/>
      <c r="S6" s="33"/>
      <c r="T6" s="34">
        <v>13</v>
      </c>
      <c r="U6" s="35">
        <v>8</v>
      </c>
      <c r="V6" s="35">
        <v>4</v>
      </c>
      <c r="W6" s="35">
        <v>7</v>
      </c>
      <c r="X6" s="35">
        <v>4</v>
      </c>
      <c r="Y6" s="36"/>
      <c r="Z6" s="37"/>
    </row>
    <row r="7" spans="1:26" ht="13.5" thickBot="1">
      <c r="A7" s="38"/>
      <c r="B7" s="20" t="s">
        <v>14</v>
      </c>
      <c r="C7" s="20" t="s">
        <v>12</v>
      </c>
      <c r="D7" s="39">
        <v>1</v>
      </c>
      <c r="E7" s="39">
        <v>3</v>
      </c>
      <c r="F7" s="39">
        <v>1</v>
      </c>
      <c r="G7" s="39">
        <v>1</v>
      </c>
      <c r="H7" s="39">
        <v>3</v>
      </c>
      <c r="I7" s="39">
        <v>3</v>
      </c>
      <c r="J7" s="39">
        <v>3</v>
      </c>
      <c r="K7" s="39">
        <v>0</v>
      </c>
      <c r="L7" s="39">
        <v>0</v>
      </c>
      <c r="M7" s="39">
        <v>5</v>
      </c>
      <c r="N7" s="39">
        <v>0</v>
      </c>
      <c r="O7" s="39">
        <v>2</v>
      </c>
      <c r="P7" s="39"/>
      <c r="Q7" s="32">
        <f t="shared" si="0"/>
        <v>22</v>
      </c>
      <c r="R7" s="39"/>
      <c r="S7" s="23">
        <f>Q6+Q7+Q8+R6+R7+R8</f>
        <v>57</v>
      </c>
      <c r="T7" s="40" t="s">
        <v>94</v>
      </c>
      <c r="U7" s="41"/>
      <c r="V7" s="8"/>
      <c r="W7" s="8"/>
      <c r="X7" s="8"/>
      <c r="Y7" s="8"/>
      <c r="Z7" s="42"/>
    </row>
    <row r="8" spans="1:26" ht="13.5" thickBot="1">
      <c r="A8" s="43"/>
      <c r="B8" s="44" t="s">
        <v>95</v>
      </c>
      <c r="C8" s="45">
        <v>1</v>
      </c>
      <c r="D8" s="46">
        <v>5</v>
      </c>
      <c r="E8" s="46">
        <v>1</v>
      </c>
      <c r="F8" s="46">
        <v>0</v>
      </c>
      <c r="G8" s="46">
        <v>0</v>
      </c>
      <c r="H8" s="46">
        <v>3</v>
      </c>
      <c r="I8" s="46">
        <v>3</v>
      </c>
      <c r="J8" s="46">
        <v>2</v>
      </c>
      <c r="K8" s="46">
        <v>0</v>
      </c>
      <c r="L8" s="46">
        <v>0</v>
      </c>
      <c r="M8" s="46">
        <v>0</v>
      </c>
      <c r="N8" s="46">
        <v>2</v>
      </c>
      <c r="O8" s="46">
        <v>0</v>
      </c>
      <c r="P8" s="46"/>
      <c r="Q8" s="2">
        <f t="shared" si="0"/>
        <v>16</v>
      </c>
      <c r="R8" s="46"/>
      <c r="S8" s="47"/>
      <c r="T8" s="48" t="s">
        <v>96</v>
      </c>
      <c r="U8" s="49"/>
      <c r="V8" s="49"/>
      <c r="W8" s="49"/>
      <c r="X8" s="44"/>
      <c r="Y8" s="174">
        <f>S7/36</f>
        <v>1.5833333333333333</v>
      </c>
      <c r="Z8" s="51"/>
    </row>
    <row r="9" spans="1:26" ht="13.5" thickBot="1">
      <c r="A9" s="326">
        <v>2</v>
      </c>
      <c r="B9" s="53" t="s">
        <v>142</v>
      </c>
      <c r="C9" s="31" t="s">
        <v>141</v>
      </c>
      <c r="D9" s="32">
        <v>0</v>
      </c>
      <c r="E9" s="32">
        <v>3</v>
      </c>
      <c r="F9" s="32">
        <v>5</v>
      </c>
      <c r="G9" s="32">
        <v>0</v>
      </c>
      <c r="H9" s="32">
        <v>2</v>
      </c>
      <c r="I9" s="32">
        <v>1</v>
      </c>
      <c r="J9" s="32">
        <v>1</v>
      </c>
      <c r="K9" s="32">
        <v>1</v>
      </c>
      <c r="L9" s="32">
        <v>1</v>
      </c>
      <c r="M9" s="32">
        <v>2</v>
      </c>
      <c r="N9" s="32">
        <v>0</v>
      </c>
      <c r="O9" s="32">
        <v>1</v>
      </c>
      <c r="P9" s="32"/>
      <c r="Q9" s="32">
        <f t="shared" si="0"/>
        <v>17</v>
      </c>
      <c r="R9" s="32"/>
      <c r="S9" s="33"/>
      <c r="T9" s="34">
        <v>10</v>
      </c>
      <c r="U9" s="35">
        <v>13</v>
      </c>
      <c r="V9" s="35">
        <v>3</v>
      </c>
      <c r="W9" s="35">
        <v>6</v>
      </c>
      <c r="X9" s="35">
        <v>4</v>
      </c>
      <c r="Y9" s="44"/>
      <c r="Z9" s="54"/>
    </row>
    <row r="10" spans="1:26" ht="13.5" thickBot="1">
      <c r="A10" s="38"/>
      <c r="B10" s="55" t="s">
        <v>14</v>
      </c>
      <c r="C10" s="20" t="s">
        <v>18</v>
      </c>
      <c r="D10" s="39">
        <v>1</v>
      </c>
      <c r="E10" s="39">
        <v>1</v>
      </c>
      <c r="F10" s="39">
        <v>3</v>
      </c>
      <c r="G10" s="39">
        <v>0</v>
      </c>
      <c r="H10" s="39">
        <v>1</v>
      </c>
      <c r="I10" s="39">
        <v>0</v>
      </c>
      <c r="J10" s="39">
        <v>3</v>
      </c>
      <c r="K10" s="39">
        <v>5</v>
      </c>
      <c r="L10" s="39">
        <v>1</v>
      </c>
      <c r="M10" s="39">
        <v>0</v>
      </c>
      <c r="N10" s="39">
        <v>3</v>
      </c>
      <c r="O10" s="39">
        <v>2</v>
      </c>
      <c r="P10" s="39"/>
      <c r="Q10" s="32">
        <f t="shared" si="0"/>
        <v>20</v>
      </c>
      <c r="R10" s="39"/>
      <c r="S10" s="23">
        <f>Q9+Q10+Q11+R9+R10+R11</f>
        <v>57</v>
      </c>
      <c r="T10" s="56" t="s">
        <v>94</v>
      </c>
      <c r="U10" s="57"/>
      <c r="V10" s="57"/>
      <c r="W10" s="57"/>
      <c r="X10" s="57"/>
      <c r="Y10" s="44"/>
      <c r="Z10" s="58"/>
    </row>
    <row r="11" spans="1:26" ht="13.5" thickBot="1">
      <c r="A11" s="43"/>
      <c r="B11" s="59" t="s">
        <v>169</v>
      </c>
      <c r="C11" s="44">
        <v>9</v>
      </c>
      <c r="D11" s="46">
        <v>1</v>
      </c>
      <c r="E11" s="46">
        <v>1</v>
      </c>
      <c r="F11" s="46">
        <v>1</v>
      </c>
      <c r="G11" s="46">
        <v>1</v>
      </c>
      <c r="H11" s="46">
        <v>0</v>
      </c>
      <c r="I11" s="46">
        <v>0</v>
      </c>
      <c r="J11" s="46">
        <v>5</v>
      </c>
      <c r="K11" s="46">
        <v>3</v>
      </c>
      <c r="L11" s="46">
        <v>0</v>
      </c>
      <c r="M11" s="46">
        <v>0</v>
      </c>
      <c r="N11" s="46">
        <v>3</v>
      </c>
      <c r="O11" s="46">
        <v>5</v>
      </c>
      <c r="P11" s="46"/>
      <c r="Q11" s="2">
        <f t="shared" si="0"/>
        <v>20</v>
      </c>
      <c r="R11" s="46"/>
      <c r="S11" s="47"/>
      <c r="T11" s="48" t="s">
        <v>96</v>
      </c>
      <c r="U11" s="49"/>
      <c r="V11" s="49"/>
      <c r="W11" s="49"/>
      <c r="X11" s="49"/>
      <c r="Y11" s="60">
        <f>S10/36</f>
        <v>1.5833333333333333</v>
      </c>
      <c r="Z11" s="61"/>
    </row>
    <row r="12" spans="1:26" ht="13.5" thickBot="1">
      <c r="A12" s="326">
        <v>3</v>
      </c>
      <c r="B12" s="53" t="s">
        <v>98</v>
      </c>
      <c r="C12" s="31" t="s">
        <v>29</v>
      </c>
      <c r="D12" s="32">
        <v>2</v>
      </c>
      <c r="E12" s="32">
        <v>5</v>
      </c>
      <c r="F12" s="32">
        <v>1</v>
      </c>
      <c r="G12" s="32">
        <v>0</v>
      </c>
      <c r="H12" s="32">
        <v>5</v>
      </c>
      <c r="I12" s="32">
        <v>1</v>
      </c>
      <c r="J12" s="32">
        <v>5</v>
      </c>
      <c r="K12" s="32">
        <v>3</v>
      </c>
      <c r="L12" s="32">
        <v>0</v>
      </c>
      <c r="M12" s="32">
        <v>0</v>
      </c>
      <c r="N12" s="32">
        <v>3</v>
      </c>
      <c r="O12" s="32">
        <v>3</v>
      </c>
      <c r="P12" s="32"/>
      <c r="Q12" s="32">
        <f t="shared" si="0"/>
        <v>28</v>
      </c>
      <c r="R12" s="32"/>
      <c r="S12" s="33"/>
      <c r="T12" s="34">
        <v>10</v>
      </c>
      <c r="U12" s="35">
        <v>9</v>
      </c>
      <c r="V12" s="35">
        <v>7</v>
      </c>
      <c r="W12" s="35">
        <v>6</v>
      </c>
      <c r="X12" s="35">
        <v>4</v>
      </c>
      <c r="Y12" s="44"/>
      <c r="Z12" s="54"/>
    </row>
    <row r="13" spans="1:26" ht="13.5" thickBot="1">
      <c r="A13" s="38"/>
      <c r="B13" s="55" t="s">
        <v>14</v>
      </c>
      <c r="C13" s="20" t="s">
        <v>18</v>
      </c>
      <c r="D13" s="39">
        <v>3</v>
      </c>
      <c r="E13" s="39">
        <v>2</v>
      </c>
      <c r="F13" s="39">
        <v>2</v>
      </c>
      <c r="G13" s="39">
        <v>1</v>
      </c>
      <c r="H13" s="39">
        <v>2</v>
      </c>
      <c r="I13" s="39">
        <v>0</v>
      </c>
      <c r="J13" s="39">
        <v>2</v>
      </c>
      <c r="K13" s="39">
        <v>3</v>
      </c>
      <c r="L13" s="39">
        <v>0</v>
      </c>
      <c r="M13" s="39">
        <v>1</v>
      </c>
      <c r="N13" s="39">
        <v>0</v>
      </c>
      <c r="O13" s="39">
        <v>1</v>
      </c>
      <c r="P13" s="39"/>
      <c r="Q13" s="32">
        <f t="shared" si="0"/>
        <v>17</v>
      </c>
      <c r="R13" s="39"/>
      <c r="S13" s="23">
        <f>Q12+Q13+Q14+R12+R13+R14</f>
        <v>61</v>
      </c>
      <c r="T13" s="56" t="s">
        <v>94</v>
      </c>
      <c r="U13" s="57"/>
      <c r="V13" s="57"/>
      <c r="W13" s="57"/>
      <c r="X13" s="57"/>
      <c r="Y13" s="44"/>
      <c r="Z13" s="58"/>
    </row>
    <row r="14" spans="1:26" ht="13.5" thickBot="1">
      <c r="A14" s="43"/>
      <c r="B14" s="59" t="s">
        <v>19</v>
      </c>
      <c r="C14" s="44">
        <v>9</v>
      </c>
      <c r="D14" s="46">
        <v>1</v>
      </c>
      <c r="E14" s="46">
        <v>0</v>
      </c>
      <c r="F14" s="46">
        <v>2</v>
      </c>
      <c r="G14" s="46">
        <v>2</v>
      </c>
      <c r="H14" s="46">
        <v>1</v>
      </c>
      <c r="I14" s="46">
        <v>0</v>
      </c>
      <c r="J14" s="46">
        <v>3</v>
      </c>
      <c r="K14" s="46">
        <v>0</v>
      </c>
      <c r="L14" s="46">
        <v>1</v>
      </c>
      <c r="M14" s="46">
        <v>1</v>
      </c>
      <c r="N14" s="46">
        <v>0</v>
      </c>
      <c r="O14" s="46">
        <v>5</v>
      </c>
      <c r="P14" s="46"/>
      <c r="Q14" s="2">
        <f t="shared" si="0"/>
        <v>16</v>
      </c>
      <c r="R14" s="46"/>
      <c r="S14" s="47"/>
      <c r="T14" s="48" t="s">
        <v>96</v>
      </c>
      <c r="U14" s="49"/>
      <c r="V14" s="49"/>
      <c r="W14" s="49"/>
      <c r="X14" s="49"/>
      <c r="Y14" s="60">
        <f>S13/36</f>
        <v>1.6944444444444444</v>
      </c>
      <c r="Z14" s="61"/>
    </row>
    <row r="15" spans="1:26" ht="13.5" thickBot="1">
      <c r="A15" s="326">
        <v>4</v>
      </c>
      <c r="B15" s="175" t="s">
        <v>23</v>
      </c>
      <c r="C15" s="175" t="s">
        <v>20</v>
      </c>
      <c r="D15" s="32">
        <v>3</v>
      </c>
      <c r="E15" s="32">
        <v>3</v>
      </c>
      <c r="F15" s="32">
        <v>2</v>
      </c>
      <c r="G15" s="32">
        <v>0</v>
      </c>
      <c r="H15" s="32">
        <v>5</v>
      </c>
      <c r="I15" s="32">
        <v>1</v>
      </c>
      <c r="J15" s="32">
        <v>5</v>
      </c>
      <c r="K15" s="32">
        <v>3</v>
      </c>
      <c r="L15" s="32">
        <v>3</v>
      </c>
      <c r="M15" s="32">
        <v>2</v>
      </c>
      <c r="N15" s="32">
        <v>3</v>
      </c>
      <c r="O15" s="32">
        <v>3</v>
      </c>
      <c r="P15" s="32"/>
      <c r="Q15" s="32">
        <f t="shared" si="0"/>
        <v>33</v>
      </c>
      <c r="R15" s="32"/>
      <c r="S15" s="33"/>
      <c r="T15" s="34">
        <v>3</v>
      </c>
      <c r="U15" s="35">
        <v>2</v>
      </c>
      <c r="V15" s="35">
        <v>5</v>
      </c>
      <c r="W15" s="35">
        <v>20</v>
      </c>
      <c r="X15" s="35">
        <v>6</v>
      </c>
      <c r="Y15" s="364"/>
      <c r="Z15" s="54"/>
    </row>
    <row r="16" spans="1:26" ht="13.5" thickBot="1">
      <c r="A16" s="64"/>
      <c r="B16" s="55" t="s">
        <v>14</v>
      </c>
      <c r="C16" s="76" t="s">
        <v>12</v>
      </c>
      <c r="D16" s="39">
        <v>5</v>
      </c>
      <c r="E16" s="39">
        <v>3</v>
      </c>
      <c r="F16" s="39">
        <v>2</v>
      </c>
      <c r="G16" s="39">
        <v>3</v>
      </c>
      <c r="H16" s="39">
        <v>3</v>
      </c>
      <c r="I16" s="39">
        <v>1</v>
      </c>
      <c r="J16" s="39">
        <v>3</v>
      </c>
      <c r="K16" s="39">
        <v>3</v>
      </c>
      <c r="L16" s="39">
        <v>3</v>
      </c>
      <c r="M16" s="39">
        <v>2</v>
      </c>
      <c r="N16" s="39">
        <v>3</v>
      </c>
      <c r="O16" s="39">
        <v>3</v>
      </c>
      <c r="P16" s="39"/>
      <c r="Q16" s="32">
        <f t="shared" si="0"/>
        <v>34</v>
      </c>
      <c r="R16" s="39"/>
      <c r="S16" s="23">
        <f>Q15+Q16+Q17+R15+R16+R17</f>
        <v>102</v>
      </c>
      <c r="T16" s="56" t="s">
        <v>97</v>
      </c>
      <c r="U16" s="57"/>
      <c r="V16" s="57"/>
      <c r="W16" s="57"/>
      <c r="X16" s="57"/>
      <c r="Y16" s="44"/>
      <c r="Z16" s="58"/>
    </row>
    <row r="17" spans="1:26" ht="13.5" thickBot="1">
      <c r="A17" s="77"/>
      <c r="B17" s="78" t="s">
        <v>95</v>
      </c>
      <c r="C17" s="45">
        <v>6</v>
      </c>
      <c r="D17" s="46">
        <v>3</v>
      </c>
      <c r="E17" s="46">
        <v>3</v>
      </c>
      <c r="F17" s="46">
        <v>0</v>
      </c>
      <c r="G17" s="46">
        <v>3</v>
      </c>
      <c r="H17" s="46">
        <v>3</v>
      </c>
      <c r="I17" s="46">
        <v>5</v>
      </c>
      <c r="J17" s="46">
        <v>5</v>
      </c>
      <c r="K17" s="46">
        <v>3</v>
      </c>
      <c r="L17" s="46">
        <v>5</v>
      </c>
      <c r="M17" s="46">
        <v>0</v>
      </c>
      <c r="N17" s="46">
        <v>2</v>
      </c>
      <c r="O17" s="46">
        <v>3</v>
      </c>
      <c r="P17" s="46"/>
      <c r="Q17" s="2">
        <f t="shared" si="0"/>
        <v>35</v>
      </c>
      <c r="R17" s="46"/>
      <c r="S17" s="47"/>
      <c r="T17" s="48" t="s">
        <v>96</v>
      </c>
      <c r="U17" s="49"/>
      <c r="V17" s="49"/>
      <c r="W17" s="49"/>
      <c r="X17" s="49"/>
      <c r="Y17" s="50">
        <f>S16/36</f>
        <v>2.8333333333333335</v>
      </c>
      <c r="Z17" s="68"/>
    </row>
    <row r="18" spans="1:26" ht="13.5" thickBot="1">
      <c r="A18" s="326">
        <v>5</v>
      </c>
      <c r="B18" s="53" t="s">
        <v>145</v>
      </c>
      <c r="C18" s="31" t="s">
        <v>182</v>
      </c>
      <c r="D18" s="32">
        <v>5</v>
      </c>
      <c r="E18" s="32">
        <v>3</v>
      </c>
      <c r="F18" s="32">
        <v>5</v>
      </c>
      <c r="G18" s="32">
        <v>3</v>
      </c>
      <c r="H18" s="32">
        <v>5</v>
      </c>
      <c r="I18" s="32">
        <v>2</v>
      </c>
      <c r="J18" s="32">
        <v>3</v>
      </c>
      <c r="K18" s="32">
        <v>5</v>
      </c>
      <c r="L18" s="32">
        <v>5</v>
      </c>
      <c r="M18" s="32">
        <v>3</v>
      </c>
      <c r="N18" s="32">
        <v>3</v>
      </c>
      <c r="O18" s="32">
        <v>3</v>
      </c>
      <c r="P18" s="32"/>
      <c r="Q18" s="32">
        <f t="shared" si="0"/>
        <v>45</v>
      </c>
      <c r="R18" s="32"/>
      <c r="S18" s="33"/>
      <c r="T18" s="34">
        <v>1</v>
      </c>
      <c r="U18" s="35">
        <v>4</v>
      </c>
      <c r="V18" s="35">
        <v>3</v>
      </c>
      <c r="W18" s="35">
        <v>18</v>
      </c>
      <c r="X18" s="35">
        <v>10</v>
      </c>
      <c r="Y18" s="62"/>
      <c r="Z18" s="37"/>
    </row>
    <row r="19" spans="1:26" ht="13.5" thickBot="1">
      <c r="A19" s="38"/>
      <c r="B19" s="55" t="s">
        <v>14</v>
      </c>
      <c r="C19" s="20" t="s">
        <v>12</v>
      </c>
      <c r="D19" s="39">
        <v>3</v>
      </c>
      <c r="E19" s="39">
        <v>2</v>
      </c>
      <c r="F19" s="39">
        <v>3</v>
      </c>
      <c r="G19" s="39">
        <v>1</v>
      </c>
      <c r="H19" s="39">
        <v>5</v>
      </c>
      <c r="I19" s="39">
        <v>1</v>
      </c>
      <c r="J19" s="39">
        <v>3</v>
      </c>
      <c r="K19" s="39">
        <v>5</v>
      </c>
      <c r="L19" s="39">
        <v>1</v>
      </c>
      <c r="M19" s="39">
        <v>3</v>
      </c>
      <c r="N19" s="39">
        <v>2</v>
      </c>
      <c r="O19" s="39">
        <v>5</v>
      </c>
      <c r="P19" s="39"/>
      <c r="Q19" s="32">
        <f t="shared" si="0"/>
        <v>34</v>
      </c>
      <c r="R19" s="39"/>
      <c r="S19" s="23">
        <f>Q18+Q19+Q20+R18+R19+R20</f>
        <v>114</v>
      </c>
      <c r="T19" s="56" t="s">
        <v>94</v>
      </c>
      <c r="U19" s="57"/>
      <c r="V19" s="57"/>
      <c r="W19" s="57"/>
      <c r="X19" s="57"/>
      <c r="Y19" s="62"/>
      <c r="Z19" s="58"/>
    </row>
    <row r="20" spans="1:26" ht="13.5" thickBot="1">
      <c r="A20" s="43"/>
      <c r="B20" s="59" t="s">
        <v>22</v>
      </c>
      <c r="C20" s="44"/>
      <c r="D20" s="46">
        <v>3</v>
      </c>
      <c r="E20" s="46">
        <v>3</v>
      </c>
      <c r="F20" s="46">
        <v>3</v>
      </c>
      <c r="G20" s="46">
        <v>1</v>
      </c>
      <c r="H20" s="46">
        <v>3</v>
      </c>
      <c r="I20" s="46">
        <v>5</v>
      </c>
      <c r="J20" s="46">
        <v>3</v>
      </c>
      <c r="K20" s="46">
        <v>3</v>
      </c>
      <c r="L20" s="46">
        <v>0</v>
      </c>
      <c r="M20" s="46">
        <v>3</v>
      </c>
      <c r="N20" s="46">
        <v>5</v>
      </c>
      <c r="O20" s="46">
        <v>3</v>
      </c>
      <c r="P20" s="46"/>
      <c r="Q20" s="2">
        <f t="shared" si="0"/>
        <v>35</v>
      </c>
      <c r="R20" s="46"/>
      <c r="S20" s="47"/>
      <c r="T20" s="48" t="s">
        <v>96</v>
      </c>
      <c r="U20" s="49"/>
      <c r="V20" s="49"/>
      <c r="W20" s="49"/>
      <c r="X20" s="49"/>
      <c r="Y20" s="63">
        <f>S19/36</f>
        <v>3.1666666666666665</v>
      </c>
      <c r="Z20" s="61"/>
    </row>
    <row r="21" spans="1:26" ht="13.5" thickBot="1">
      <c r="A21" s="326">
        <v>6</v>
      </c>
      <c r="B21" s="53" t="s">
        <v>17</v>
      </c>
      <c r="C21" s="31" t="s">
        <v>16</v>
      </c>
      <c r="D21" s="32">
        <v>3</v>
      </c>
      <c r="E21" s="32">
        <v>5</v>
      </c>
      <c r="F21" s="32">
        <v>5</v>
      </c>
      <c r="G21" s="32">
        <v>5</v>
      </c>
      <c r="H21" s="32">
        <v>3</v>
      </c>
      <c r="I21" s="32">
        <v>5</v>
      </c>
      <c r="J21" s="32">
        <v>3</v>
      </c>
      <c r="K21" s="32">
        <v>3</v>
      </c>
      <c r="L21" s="32">
        <v>5</v>
      </c>
      <c r="M21" s="32">
        <v>3</v>
      </c>
      <c r="N21" s="32">
        <v>3</v>
      </c>
      <c r="O21" s="32">
        <v>3</v>
      </c>
      <c r="P21" s="32"/>
      <c r="Q21" s="32">
        <f t="shared" si="0"/>
        <v>46</v>
      </c>
      <c r="R21" s="32"/>
      <c r="S21" s="33"/>
      <c r="T21" s="34">
        <v>0</v>
      </c>
      <c r="U21" s="35">
        <v>2</v>
      </c>
      <c r="V21" s="35">
        <v>2</v>
      </c>
      <c r="W21" s="35">
        <v>22</v>
      </c>
      <c r="X21" s="35">
        <v>10</v>
      </c>
      <c r="Y21" s="62"/>
      <c r="Z21" s="37"/>
    </row>
    <row r="22" spans="1:26" ht="13.5" thickBot="1">
      <c r="A22" s="38"/>
      <c r="B22" s="55" t="s">
        <v>14</v>
      </c>
      <c r="C22" s="20" t="s">
        <v>18</v>
      </c>
      <c r="D22" s="39">
        <v>2</v>
      </c>
      <c r="E22" s="39">
        <v>3</v>
      </c>
      <c r="F22" s="39">
        <v>5</v>
      </c>
      <c r="G22" s="39">
        <v>3</v>
      </c>
      <c r="H22" s="39">
        <v>3</v>
      </c>
      <c r="I22" s="39">
        <v>2</v>
      </c>
      <c r="J22" s="39">
        <v>3</v>
      </c>
      <c r="K22" s="39">
        <v>3</v>
      </c>
      <c r="L22" s="39">
        <v>1</v>
      </c>
      <c r="M22" s="39">
        <v>3</v>
      </c>
      <c r="N22" s="39">
        <v>3</v>
      </c>
      <c r="O22" s="39">
        <v>3</v>
      </c>
      <c r="P22" s="39"/>
      <c r="Q22" s="32">
        <f t="shared" si="0"/>
        <v>34</v>
      </c>
      <c r="R22" s="39"/>
      <c r="S22" s="23">
        <f>Q21+Q22+Q23+R21+R22+R23</f>
        <v>122</v>
      </c>
      <c r="T22" s="56" t="s">
        <v>94</v>
      </c>
      <c r="U22" s="57"/>
      <c r="V22" s="57"/>
      <c r="W22" s="57"/>
      <c r="X22" s="57"/>
      <c r="Y22" s="62"/>
      <c r="Z22" s="58"/>
    </row>
    <row r="23" spans="1:26" ht="13.5" thickBot="1">
      <c r="A23" s="43"/>
      <c r="B23" s="59" t="s">
        <v>19</v>
      </c>
      <c r="C23" s="44">
        <v>3</v>
      </c>
      <c r="D23" s="46">
        <v>3</v>
      </c>
      <c r="E23" s="46">
        <v>5</v>
      </c>
      <c r="F23" s="46">
        <v>3</v>
      </c>
      <c r="G23" s="46">
        <v>5</v>
      </c>
      <c r="H23" s="46">
        <v>3</v>
      </c>
      <c r="I23" s="46">
        <v>5</v>
      </c>
      <c r="J23" s="46">
        <v>3</v>
      </c>
      <c r="K23" s="46">
        <v>3</v>
      </c>
      <c r="L23" s="46">
        <v>1</v>
      </c>
      <c r="M23" s="46">
        <v>3</v>
      </c>
      <c r="N23" s="46">
        <v>5</v>
      </c>
      <c r="O23" s="46">
        <v>3</v>
      </c>
      <c r="P23" s="46"/>
      <c r="Q23" s="2">
        <f t="shared" si="0"/>
        <v>42</v>
      </c>
      <c r="R23" s="46"/>
      <c r="S23" s="47"/>
      <c r="T23" s="48" t="s">
        <v>96</v>
      </c>
      <c r="U23" s="49"/>
      <c r="V23" s="49"/>
      <c r="W23" s="49"/>
      <c r="X23" s="49"/>
      <c r="Y23" s="63">
        <f>S22/36</f>
        <v>3.388888888888889</v>
      </c>
      <c r="Z23" s="61"/>
    </row>
    <row r="24" spans="1:26" ht="13.5" thickBot="1">
      <c r="A24" s="326">
        <v>7</v>
      </c>
      <c r="B24" s="72" t="s">
        <v>28</v>
      </c>
      <c r="C24" s="72" t="s">
        <v>27</v>
      </c>
      <c r="D24" s="32">
        <v>3</v>
      </c>
      <c r="E24" s="32">
        <v>5</v>
      </c>
      <c r="F24" s="32">
        <v>1</v>
      </c>
      <c r="G24" s="32">
        <v>0</v>
      </c>
      <c r="H24" s="32">
        <v>1</v>
      </c>
      <c r="I24" s="32">
        <v>1</v>
      </c>
      <c r="J24" s="32">
        <v>1</v>
      </c>
      <c r="K24" s="32">
        <v>3</v>
      </c>
      <c r="L24" s="32">
        <v>3</v>
      </c>
      <c r="M24" s="32">
        <v>0</v>
      </c>
      <c r="N24" s="32">
        <v>2</v>
      </c>
      <c r="O24" s="32">
        <v>1</v>
      </c>
      <c r="P24" s="32"/>
      <c r="Q24" s="32">
        <f t="shared" si="0"/>
        <v>21</v>
      </c>
      <c r="R24" s="32"/>
      <c r="S24" s="33"/>
      <c r="T24" s="34">
        <v>12</v>
      </c>
      <c r="U24" s="35">
        <v>13</v>
      </c>
      <c r="V24" s="35">
        <v>4</v>
      </c>
      <c r="W24" s="35">
        <v>5</v>
      </c>
      <c r="X24" s="35">
        <v>2</v>
      </c>
      <c r="Y24" s="44"/>
      <c r="Z24" s="54"/>
    </row>
    <row r="25" spans="1:26" ht="13.5" thickBot="1">
      <c r="A25" s="64"/>
      <c r="B25" s="55" t="s">
        <v>24</v>
      </c>
      <c r="C25" s="76" t="s">
        <v>12</v>
      </c>
      <c r="D25" s="39">
        <v>0</v>
      </c>
      <c r="E25" s="39">
        <v>2</v>
      </c>
      <c r="F25" s="39">
        <v>5</v>
      </c>
      <c r="G25" s="39">
        <v>0</v>
      </c>
      <c r="H25" s="39">
        <v>1</v>
      </c>
      <c r="I25" s="39">
        <v>1</v>
      </c>
      <c r="J25" s="39">
        <v>0</v>
      </c>
      <c r="K25" s="39">
        <v>1</v>
      </c>
      <c r="L25" s="39">
        <v>1</v>
      </c>
      <c r="M25" s="39">
        <v>0</v>
      </c>
      <c r="N25" s="39">
        <v>1</v>
      </c>
      <c r="O25" s="39">
        <v>1</v>
      </c>
      <c r="P25" s="39"/>
      <c r="Q25" s="32">
        <f t="shared" si="0"/>
        <v>13</v>
      </c>
      <c r="R25" s="39"/>
      <c r="S25" s="23">
        <f>Q24+Q25+Q26+R24+R25+R26</f>
        <v>46</v>
      </c>
      <c r="T25" s="56" t="s">
        <v>94</v>
      </c>
      <c r="U25" s="57"/>
      <c r="V25" s="57"/>
      <c r="W25" s="57"/>
      <c r="X25" s="57"/>
      <c r="Y25" s="44"/>
      <c r="Z25" s="58"/>
    </row>
    <row r="26" spans="1:26" ht="13.5" thickBot="1">
      <c r="A26" s="77"/>
      <c r="B26" s="78" t="s">
        <v>22</v>
      </c>
      <c r="C26" s="45">
        <v>8</v>
      </c>
      <c r="D26" s="46">
        <v>0</v>
      </c>
      <c r="E26" s="46">
        <v>2</v>
      </c>
      <c r="F26" s="46">
        <v>0</v>
      </c>
      <c r="G26" s="46">
        <v>0</v>
      </c>
      <c r="H26" s="46">
        <v>0</v>
      </c>
      <c r="I26" s="46">
        <v>0</v>
      </c>
      <c r="J26" s="46">
        <v>1</v>
      </c>
      <c r="K26" s="46">
        <v>0</v>
      </c>
      <c r="L26" s="46">
        <v>3</v>
      </c>
      <c r="M26" s="46">
        <v>1</v>
      </c>
      <c r="N26" s="46">
        <v>3</v>
      </c>
      <c r="O26" s="46">
        <v>2</v>
      </c>
      <c r="P26" s="46"/>
      <c r="Q26" s="32">
        <f t="shared" si="0"/>
        <v>12</v>
      </c>
      <c r="R26" s="46"/>
      <c r="S26" s="23"/>
      <c r="T26" s="48" t="s">
        <v>96</v>
      </c>
      <c r="U26" s="49"/>
      <c r="V26" s="49"/>
      <c r="W26" s="49"/>
      <c r="X26" s="49"/>
      <c r="Y26" s="50">
        <f>S25/36</f>
        <v>1.2777777777777777</v>
      </c>
      <c r="Z26" s="61"/>
    </row>
    <row r="27" spans="1:26" ht="13.5" thickBot="1">
      <c r="A27" s="326">
        <v>8</v>
      </c>
      <c r="B27" s="178" t="s">
        <v>26</v>
      </c>
      <c r="C27" s="324" t="s">
        <v>25</v>
      </c>
      <c r="D27" s="32">
        <v>3</v>
      </c>
      <c r="E27" s="32">
        <v>3</v>
      </c>
      <c r="F27" s="32">
        <v>5</v>
      </c>
      <c r="G27" s="32">
        <v>0</v>
      </c>
      <c r="H27" s="32">
        <v>5</v>
      </c>
      <c r="I27" s="32">
        <v>3</v>
      </c>
      <c r="J27" s="32">
        <v>0</v>
      </c>
      <c r="K27" s="32">
        <v>5</v>
      </c>
      <c r="L27" s="32">
        <v>2</v>
      </c>
      <c r="M27" s="32">
        <v>0</v>
      </c>
      <c r="N27" s="32">
        <v>2</v>
      </c>
      <c r="O27" s="32">
        <v>0</v>
      </c>
      <c r="P27" s="32"/>
      <c r="Q27" s="32">
        <f t="shared" si="0"/>
        <v>28</v>
      </c>
      <c r="R27" s="32"/>
      <c r="S27" s="33"/>
      <c r="T27" s="73">
        <v>11</v>
      </c>
      <c r="U27" s="74">
        <v>4</v>
      </c>
      <c r="V27" s="74">
        <v>6</v>
      </c>
      <c r="W27" s="74">
        <v>10</v>
      </c>
      <c r="X27" s="74">
        <v>5</v>
      </c>
      <c r="Y27" s="85"/>
      <c r="Z27" s="75"/>
    </row>
    <row r="28" spans="1:26" ht="13.5" thickBot="1">
      <c r="A28" s="64"/>
      <c r="B28" s="55" t="s">
        <v>24</v>
      </c>
      <c r="C28" s="55" t="s">
        <v>12</v>
      </c>
      <c r="D28" s="39">
        <v>0</v>
      </c>
      <c r="E28" s="39">
        <v>3</v>
      </c>
      <c r="F28" s="39">
        <v>2</v>
      </c>
      <c r="G28" s="39">
        <v>0</v>
      </c>
      <c r="H28" s="39">
        <v>5</v>
      </c>
      <c r="I28" s="39">
        <v>3</v>
      </c>
      <c r="J28" s="39">
        <v>0</v>
      </c>
      <c r="K28" s="39">
        <v>3</v>
      </c>
      <c r="L28" s="39">
        <v>1</v>
      </c>
      <c r="M28" s="39">
        <v>2</v>
      </c>
      <c r="N28" s="39">
        <v>3</v>
      </c>
      <c r="O28" s="39">
        <v>1</v>
      </c>
      <c r="P28" s="39"/>
      <c r="Q28" s="32">
        <f t="shared" si="0"/>
        <v>23</v>
      </c>
      <c r="R28" s="39"/>
      <c r="S28" s="23">
        <f>Q27+Q28+Q29+R27+R28+R29</f>
        <v>71</v>
      </c>
      <c r="T28" s="69" t="s">
        <v>94</v>
      </c>
      <c r="U28" s="27"/>
      <c r="V28" s="27"/>
      <c r="W28" s="27"/>
      <c r="X28" s="27"/>
      <c r="Y28" s="62"/>
      <c r="Z28" s="70"/>
    </row>
    <row r="29" spans="1:26" ht="13.5" thickBot="1">
      <c r="A29" s="77"/>
      <c r="B29" s="78" t="s">
        <v>22</v>
      </c>
      <c r="C29" s="45">
        <v>7</v>
      </c>
      <c r="D29" s="46">
        <v>1</v>
      </c>
      <c r="E29" s="46">
        <v>3</v>
      </c>
      <c r="F29" s="46">
        <v>0</v>
      </c>
      <c r="G29" s="46">
        <v>0</v>
      </c>
      <c r="H29" s="46">
        <v>2</v>
      </c>
      <c r="I29" s="46">
        <v>3</v>
      </c>
      <c r="J29" s="46">
        <v>0</v>
      </c>
      <c r="K29" s="46">
        <v>3</v>
      </c>
      <c r="L29" s="46">
        <v>5</v>
      </c>
      <c r="M29" s="46">
        <v>2</v>
      </c>
      <c r="N29" s="46">
        <v>1</v>
      </c>
      <c r="O29" s="46">
        <v>0</v>
      </c>
      <c r="P29" s="46"/>
      <c r="Q29" s="2">
        <f t="shared" si="0"/>
        <v>20</v>
      </c>
      <c r="R29" s="46"/>
      <c r="S29" s="47"/>
      <c r="T29" s="77" t="s">
        <v>96</v>
      </c>
      <c r="U29" s="78"/>
      <c r="V29" s="78"/>
      <c r="W29" s="78"/>
      <c r="X29" s="78"/>
      <c r="Y29" s="60">
        <f>S28/36</f>
        <v>1.9722222222222223</v>
      </c>
      <c r="Z29" s="79"/>
    </row>
    <row r="30" spans="1:26" ht="13.5" thickBot="1">
      <c r="A30" s="326">
        <v>9</v>
      </c>
      <c r="B30" s="72" t="s">
        <v>36</v>
      </c>
      <c r="C30" s="72" t="s">
        <v>35</v>
      </c>
      <c r="D30" s="32">
        <v>5</v>
      </c>
      <c r="E30" s="32">
        <v>3</v>
      </c>
      <c r="F30" s="32">
        <v>0</v>
      </c>
      <c r="G30" s="32">
        <v>5</v>
      </c>
      <c r="H30" s="32">
        <v>5</v>
      </c>
      <c r="I30" s="32">
        <v>5</v>
      </c>
      <c r="J30" s="32">
        <v>3</v>
      </c>
      <c r="K30" s="32">
        <v>5</v>
      </c>
      <c r="L30" s="32">
        <v>2</v>
      </c>
      <c r="M30" s="32">
        <v>5</v>
      </c>
      <c r="N30" s="32">
        <v>0</v>
      </c>
      <c r="O30" s="32">
        <v>3</v>
      </c>
      <c r="P30" s="32"/>
      <c r="Q30" s="32">
        <f t="shared" si="0"/>
        <v>41</v>
      </c>
      <c r="R30" s="32"/>
      <c r="S30" s="33"/>
      <c r="T30" s="73">
        <v>12</v>
      </c>
      <c r="U30" s="74">
        <v>3</v>
      </c>
      <c r="V30" s="74">
        <v>3</v>
      </c>
      <c r="W30" s="74">
        <v>9</v>
      </c>
      <c r="X30" s="74">
        <v>9</v>
      </c>
      <c r="Y30" s="62"/>
      <c r="Z30" s="75"/>
    </row>
    <row r="31" spans="1:26" ht="13.5" thickBot="1">
      <c r="A31" s="64"/>
      <c r="B31" s="55" t="s">
        <v>24</v>
      </c>
      <c r="C31" s="76" t="s">
        <v>12</v>
      </c>
      <c r="D31" s="39">
        <v>3</v>
      </c>
      <c r="E31" s="39">
        <v>2</v>
      </c>
      <c r="F31" s="39">
        <v>0</v>
      </c>
      <c r="G31" s="39">
        <v>0</v>
      </c>
      <c r="H31" s="39">
        <v>2</v>
      </c>
      <c r="I31" s="39">
        <v>3</v>
      </c>
      <c r="J31" s="39">
        <v>1</v>
      </c>
      <c r="K31" s="39">
        <v>3</v>
      </c>
      <c r="L31" s="39">
        <v>0</v>
      </c>
      <c r="M31" s="39">
        <v>1</v>
      </c>
      <c r="N31" s="39">
        <v>0</v>
      </c>
      <c r="O31" s="39">
        <v>0</v>
      </c>
      <c r="P31" s="39"/>
      <c r="Q31" s="32">
        <f t="shared" si="0"/>
        <v>15</v>
      </c>
      <c r="R31" s="39"/>
      <c r="S31" s="23">
        <f>Q30+Q31+Q32+R30+R31+R32</f>
        <v>81</v>
      </c>
      <c r="T31" s="69" t="s">
        <v>97</v>
      </c>
      <c r="U31" s="27"/>
      <c r="V31" s="27"/>
      <c r="W31" s="27"/>
      <c r="X31" s="27"/>
      <c r="Y31" s="62"/>
      <c r="Z31" s="70"/>
    </row>
    <row r="32" spans="1:26" ht="13.5" thickBot="1">
      <c r="A32" s="77"/>
      <c r="B32" s="78" t="s">
        <v>22</v>
      </c>
      <c r="C32" s="45">
        <v>12</v>
      </c>
      <c r="D32" s="46">
        <v>5</v>
      </c>
      <c r="E32" s="46">
        <v>3</v>
      </c>
      <c r="F32" s="46">
        <v>0</v>
      </c>
      <c r="G32" s="46">
        <v>0</v>
      </c>
      <c r="H32" s="46">
        <v>5</v>
      </c>
      <c r="I32" s="46">
        <v>3</v>
      </c>
      <c r="J32" s="46">
        <v>0</v>
      </c>
      <c r="K32" s="46">
        <v>3</v>
      </c>
      <c r="L32" s="46">
        <v>5</v>
      </c>
      <c r="M32" s="46">
        <v>0</v>
      </c>
      <c r="N32" s="46">
        <v>0</v>
      </c>
      <c r="O32" s="46">
        <v>1</v>
      </c>
      <c r="P32" s="46"/>
      <c r="Q32" s="2">
        <f t="shared" si="0"/>
        <v>25</v>
      </c>
      <c r="R32" s="46"/>
      <c r="S32" s="47"/>
      <c r="T32" s="77" t="s">
        <v>96</v>
      </c>
      <c r="U32" s="78"/>
      <c r="V32" s="78"/>
      <c r="W32" s="78"/>
      <c r="X32" s="78"/>
      <c r="Y32" s="60">
        <f>S31/36</f>
        <v>2.25</v>
      </c>
      <c r="Z32" s="79"/>
    </row>
    <row r="33" spans="1:26" ht="13.5" thickBot="1">
      <c r="A33" s="326">
        <v>10</v>
      </c>
      <c r="B33" s="72" t="s">
        <v>38</v>
      </c>
      <c r="C33" s="72" t="s">
        <v>37</v>
      </c>
      <c r="D33" s="32">
        <v>3</v>
      </c>
      <c r="E33" s="32">
        <v>3</v>
      </c>
      <c r="F33" s="32">
        <v>1</v>
      </c>
      <c r="G33" s="32">
        <v>5</v>
      </c>
      <c r="H33" s="32">
        <v>2</v>
      </c>
      <c r="I33" s="32">
        <v>3</v>
      </c>
      <c r="J33" s="32">
        <v>2</v>
      </c>
      <c r="K33" s="32">
        <v>5</v>
      </c>
      <c r="L33" s="32">
        <v>3</v>
      </c>
      <c r="M33" s="32">
        <v>2</v>
      </c>
      <c r="N33" s="32">
        <v>3</v>
      </c>
      <c r="O33" s="32">
        <v>0</v>
      </c>
      <c r="P33" s="32"/>
      <c r="Q33" s="32">
        <f t="shared" si="0"/>
        <v>32</v>
      </c>
      <c r="R33" s="32"/>
      <c r="S33" s="33"/>
      <c r="T33" s="73">
        <v>7</v>
      </c>
      <c r="U33" s="74">
        <v>4</v>
      </c>
      <c r="V33" s="74">
        <v>4</v>
      </c>
      <c r="W33" s="74">
        <v>13</v>
      </c>
      <c r="X33" s="74">
        <v>8</v>
      </c>
      <c r="Y33" s="62"/>
      <c r="Z33" s="75"/>
    </row>
    <row r="34" spans="1:26" ht="13.5" thickBot="1">
      <c r="A34" s="64"/>
      <c r="B34" s="55" t="s">
        <v>24</v>
      </c>
      <c r="C34" s="76" t="s">
        <v>12</v>
      </c>
      <c r="D34" s="39">
        <v>5</v>
      </c>
      <c r="E34" s="39">
        <v>5</v>
      </c>
      <c r="F34" s="39">
        <v>1</v>
      </c>
      <c r="G34" s="39">
        <v>2</v>
      </c>
      <c r="H34" s="39">
        <v>5</v>
      </c>
      <c r="I34" s="39">
        <v>3</v>
      </c>
      <c r="J34" s="39">
        <v>0</v>
      </c>
      <c r="K34" s="39">
        <v>5</v>
      </c>
      <c r="L34" s="39">
        <v>3</v>
      </c>
      <c r="M34" s="39">
        <v>0</v>
      </c>
      <c r="N34" s="39">
        <v>3</v>
      </c>
      <c r="O34" s="39">
        <v>1</v>
      </c>
      <c r="P34" s="39"/>
      <c r="Q34" s="32">
        <f t="shared" si="0"/>
        <v>33</v>
      </c>
      <c r="R34" s="39"/>
      <c r="S34" s="23">
        <f>Q33+Q34+Q35+R33+R34+R35</f>
        <v>91</v>
      </c>
      <c r="T34" s="69" t="s">
        <v>97</v>
      </c>
      <c r="U34" s="27"/>
      <c r="V34" s="27"/>
      <c r="W34" s="27"/>
      <c r="X34" s="27"/>
      <c r="Y34" s="62"/>
      <c r="Z34" s="70"/>
    </row>
    <row r="35" spans="1:26" ht="13.5" thickBot="1">
      <c r="A35" s="77"/>
      <c r="B35" s="78" t="s">
        <v>22</v>
      </c>
      <c r="C35" s="45">
        <v>13</v>
      </c>
      <c r="D35" s="46">
        <v>5</v>
      </c>
      <c r="E35" s="46">
        <v>3</v>
      </c>
      <c r="F35" s="46">
        <v>0</v>
      </c>
      <c r="G35" s="46">
        <v>0</v>
      </c>
      <c r="H35" s="46">
        <v>3</v>
      </c>
      <c r="I35" s="46">
        <v>5</v>
      </c>
      <c r="J35" s="46">
        <v>1</v>
      </c>
      <c r="K35" s="46">
        <v>3</v>
      </c>
      <c r="L35" s="46">
        <v>3</v>
      </c>
      <c r="M35" s="46">
        <v>0</v>
      </c>
      <c r="N35" s="46">
        <v>3</v>
      </c>
      <c r="O35" s="46">
        <v>0</v>
      </c>
      <c r="P35" s="46"/>
      <c r="Q35" s="2">
        <f t="shared" si="0"/>
        <v>26</v>
      </c>
      <c r="R35" s="46"/>
      <c r="S35" s="47"/>
      <c r="T35" s="77" t="s">
        <v>96</v>
      </c>
      <c r="U35" s="78"/>
      <c r="V35" s="78"/>
      <c r="W35" s="78"/>
      <c r="X35" s="78"/>
      <c r="Y35" s="60">
        <f>S34/36</f>
        <v>2.5277777777777777</v>
      </c>
      <c r="Z35" s="79"/>
    </row>
    <row r="36" spans="1:26" ht="13.5" thickBot="1">
      <c r="A36" s="326">
        <v>11</v>
      </c>
      <c r="B36" s="72" t="s">
        <v>167</v>
      </c>
      <c r="C36" s="72" t="s">
        <v>45</v>
      </c>
      <c r="D36" s="32">
        <v>5</v>
      </c>
      <c r="E36" s="32">
        <v>3</v>
      </c>
      <c r="F36" s="32">
        <v>2</v>
      </c>
      <c r="G36" s="32">
        <v>2</v>
      </c>
      <c r="H36" s="32">
        <v>5</v>
      </c>
      <c r="I36" s="32">
        <v>5</v>
      </c>
      <c r="J36" s="32">
        <v>3</v>
      </c>
      <c r="K36" s="32">
        <v>2</v>
      </c>
      <c r="L36" s="32">
        <v>1</v>
      </c>
      <c r="M36" s="32">
        <v>3</v>
      </c>
      <c r="N36" s="32">
        <v>5</v>
      </c>
      <c r="O36" s="32">
        <v>3</v>
      </c>
      <c r="P36" s="32"/>
      <c r="Q36" s="32">
        <f t="shared" si="0"/>
        <v>39</v>
      </c>
      <c r="R36" s="32"/>
      <c r="S36" s="33"/>
      <c r="T36" s="34">
        <v>4</v>
      </c>
      <c r="U36" s="35">
        <v>6</v>
      </c>
      <c r="V36" s="35">
        <v>5</v>
      </c>
      <c r="W36" s="35">
        <v>13</v>
      </c>
      <c r="X36" s="35">
        <v>8</v>
      </c>
      <c r="Y36" s="44"/>
      <c r="Z36" s="323"/>
    </row>
    <row r="37" spans="1:26" ht="13.5" thickBot="1">
      <c r="A37" s="64"/>
      <c r="B37" s="55" t="s">
        <v>24</v>
      </c>
      <c r="C37" s="76" t="s">
        <v>18</v>
      </c>
      <c r="D37" s="39">
        <v>5</v>
      </c>
      <c r="E37" s="39">
        <v>2</v>
      </c>
      <c r="F37" s="39">
        <v>3</v>
      </c>
      <c r="G37" s="39">
        <v>3</v>
      </c>
      <c r="H37" s="39">
        <v>5</v>
      </c>
      <c r="I37" s="39">
        <v>5</v>
      </c>
      <c r="J37" s="39">
        <v>1</v>
      </c>
      <c r="K37" s="39">
        <v>3</v>
      </c>
      <c r="L37" s="39">
        <v>0</v>
      </c>
      <c r="M37" s="39">
        <v>0</v>
      </c>
      <c r="N37" s="39">
        <v>3</v>
      </c>
      <c r="O37" s="39">
        <v>1</v>
      </c>
      <c r="P37" s="39"/>
      <c r="Q37" s="32">
        <f t="shared" si="0"/>
        <v>31</v>
      </c>
      <c r="R37" s="39"/>
      <c r="S37" s="23">
        <f>Q36+Q37+Q38+R36+R37+R38</f>
        <v>95</v>
      </c>
      <c r="T37" s="56" t="s">
        <v>94</v>
      </c>
      <c r="U37" s="57"/>
      <c r="V37" s="57"/>
      <c r="W37" s="57"/>
      <c r="X37" s="57"/>
      <c r="Y37" s="44"/>
      <c r="Z37" s="58"/>
    </row>
    <row r="38" spans="1:26" ht="13.5" thickBot="1">
      <c r="A38" s="77"/>
      <c r="B38" s="78" t="s">
        <v>41</v>
      </c>
      <c r="C38" s="45">
        <v>8</v>
      </c>
      <c r="D38" s="46">
        <v>1</v>
      </c>
      <c r="E38" s="46">
        <v>3</v>
      </c>
      <c r="F38" s="46">
        <v>0</v>
      </c>
      <c r="G38" s="46">
        <v>2</v>
      </c>
      <c r="H38" s="46">
        <v>5</v>
      </c>
      <c r="I38" s="46">
        <v>3</v>
      </c>
      <c r="J38" s="46">
        <v>1</v>
      </c>
      <c r="K38" s="46">
        <v>3</v>
      </c>
      <c r="L38" s="46">
        <v>0</v>
      </c>
      <c r="M38" s="46">
        <v>1</v>
      </c>
      <c r="N38" s="46">
        <v>3</v>
      </c>
      <c r="O38" s="46">
        <v>3</v>
      </c>
      <c r="P38" s="46"/>
      <c r="Q38" s="32">
        <f t="shared" si="0"/>
        <v>25</v>
      </c>
      <c r="R38" s="46"/>
      <c r="S38" s="23"/>
      <c r="T38" s="48" t="s">
        <v>96</v>
      </c>
      <c r="U38" s="49"/>
      <c r="V38" s="49"/>
      <c r="W38" s="49"/>
      <c r="X38" s="49"/>
      <c r="Y38" s="50">
        <f>S37/36</f>
        <v>2.638888888888889</v>
      </c>
      <c r="Z38" s="61"/>
    </row>
    <row r="39" spans="1:26" ht="13.5" thickBot="1">
      <c r="A39" s="52">
        <v>12</v>
      </c>
      <c r="B39" s="84" t="s">
        <v>44</v>
      </c>
      <c r="C39" s="86" t="s">
        <v>43</v>
      </c>
      <c r="D39" s="32">
        <v>1</v>
      </c>
      <c r="E39" s="32">
        <v>3</v>
      </c>
      <c r="F39" s="32">
        <v>0</v>
      </c>
      <c r="G39" s="32">
        <v>1</v>
      </c>
      <c r="H39" s="32">
        <v>0</v>
      </c>
      <c r="I39" s="32">
        <v>1</v>
      </c>
      <c r="J39" s="32">
        <v>0</v>
      </c>
      <c r="K39" s="32">
        <v>3</v>
      </c>
      <c r="L39" s="32">
        <v>3</v>
      </c>
      <c r="M39" s="32">
        <v>1</v>
      </c>
      <c r="N39" s="32">
        <v>3</v>
      </c>
      <c r="O39" s="32">
        <v>1</v>
      </c>
      <c r="P39" s="32"/>
      <c r="Q39" s="32">
        <f t="shared" si="0"/>
        <v>17</v>
      </c>
      <c r="R39" s="32"/>
      <c r="S39" s="33"/>
      <c r="T39" s="73">
        <v>15</v>
      </c>
      <c r="U39" s="74">
        <v>7</v>
      </c>
      <c r="V39" s="74">
        <v>4</v>
      </c>
      <c r="W39" s="74">
        <v>8</v>
      </c>
      <c r="X39" s="74">
        <v>2</v>
      </c>
      <c r="Y39" s="62"/>
      <c r="Z39" s="75"/>
    </row>
    <row r="40" spans="1:26" ht="13.5" thickBot="1">
      <c r="A40" s="64"/>
      <c r="B40" s="55" t="s">
        <v>33</v>
      </c>
      <c r="C40" s="89" t="s">
        <v>12</v>
      </c>
      <c r="D40" s="39">
        <v>2</v>
      </c>
      <c r="E40" s="39">
        <v>3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3</v>
      </c>
      <c r="L40" s="39">
        <v>0</v>
      </c>
      <c r="M40" s="39">
        <v>0</v>
      </c>
      <c r="N40" s="39">
        <v>3</v>
      </c>
      <c r="O40" s="39">
        <v>2</v>
      </c>
      <c r="P40" s="39"/>
      <c r="Q40" s="32">
        <f t="shared" si="0"/>
        <v>14</v>
      </c>
      <c r="R40" s="39"/>
      <c r="S40" s="23">
        <f>Q39+Q40+Q41+R39+R40+R41</f>
        <v>49</v>
      </c>
      <c r="T40" s="69" t="s">
        <v>94</v>
      </c>
      <c r="U40" s="27"/>
      <c r="V40" s="27"/>
      <c r="W40" s="27"/>
      <c r="X40" s="27"/>
      <c r="Y40" s="62"/>
      <c r="Z40" s="70"/>
    </row>
    <row r="41" spans="1:26" ht="13.5" thickBot="1">
      <c r="A41" s="64"/>
      <c r="B41" s="22" t="s">
        <v>22</v>
      </c>
      <c r="C41" s="94">
        <v>16</v>
      </c>
      <c r="D41" s="46">
        <v>0</v>
      </c>
      <c r="E41" s="46">
        <v>5</v>
      </c>
      <c r="F41" s="46">
        <v>0</v>
      </c>
      <c r="G41" s="46">
        <v>1</v>
      </c>
      <c r="H41" s="46">
        <v>0</v>
      </c>
      <c r="I41" s="46">
        <v>2</v>
      </c>
      <c r="J41" s="46">
        <v>0</v>
      </c>
      <c r="K41" s="46">
        <v>5</v>
      </c>
      <c r="L41" s="46">
        <v>0</v>
      </c>
      <c r="M41" s="46">
        <v>0</v>
      </c>
      <c r="N41" s="46">
        <v>3</v>
      </c>
      <c r="O41" s="46">
        <v>2</v>
      </c>
      <c r="P41" s="46"/>
      <c r="Q41" s="2">
        <f t="shared" si="0"/>
        <v>18</v>
      </c>
      <c r="R41" s="46"/>
      <c r="S41" s="23"/>
      <c r="T41" s="77" t="s">
        <v>96</v>
      </c>
      <c r="U41" s="78"/>
      <c r="V41" s="78"/>
      <c r="W41" s="78"/>
      <c r="X41" s="78"/>
      <c r="Y41" s="60">
        <f>S40/36</f>
        <v>1.3611111111111112</v>
      </c>
      <c r="Z41" s="79"/>
    </row>
    <row r="42" spans="1:26" ht="13.5" thickBot="1">
      <c r="A42" s="52">
        <v>13</v>
      </c>
      <c r="B42" s="83" t="s">
        <v>39</v>
      </c>
      <c r="C42" s="84" t="s">
        <v>34</v>
      </c>
      <c r="D42" s="32">
        <v>5</v>
      </c>
      <c r="E42" s="32">
        <v>3</v>
      </c>
      <c r="F42" s="32">
        <v>0</v>
      </c>
      <c r="G42" s="32">
        <v>5</v>
      </c>
      <c r="H42" s="32">
        <v>3</v>
      </c>
      <c r="I42" s="32">
        <v>3</v>
      </c>
      <c r="J42" s="32">
        <v>5</v>
      </c>
      <c r="K42" s="32">
        <v>3</v>
      </c>
      <c r="L42" s="32">
        <v>5</v>
      </c>
      <c r="M42" s="32">
        <v>1</v>
      </c>
      <c r="N42" s="32">
        <v>5</v>
      </c>
      <c r="O42" s="32">
        <v>3</v>
      </c>
      <c r="P42" s="32"/>
      <c r="Q42" s="67">
        <f t="shared" si="0"/>
        <v>41</v>
      </c>
      <c r="R42" s="32"/>
      <c r="S42" s="33"/>
      <c r="T42" s="73">
        <v>2</v>
      </c>
      <c r="U42" s="74">
        <v>4</v>
      </c>
      <c r="V42" s="74">
        <v>4</v>
      </c>
      <c r="W42" s="74">
        <v>15</v>
      </c>
      <c r="X42" s="74">
        <v>11</v>
      </c>
      <c r="Y42" s="179"/>
      <c r="Z42" s="75"/>
    </row>
    <row r="43" spans="1:26" ht="13.5" thickBot="1">
      <c r="A43" s="64"/>
      <c r="B43" s="55" t="s">
        <v>33</v>
      </c>
      <c r="C43" s="22" t="s">
        <v>18</v>
      </c>
      <c r="D43" s="39">
        <v>5</v>
      </c>
      <c r="E43" s="39">
        <v>3</v>
      </c>
      <c r="F43" s="39">
        <v>3</v>
      </c>
      <c r="G43" s="39">
        <v>3</v>
      </c>
      <c r="H43" s="39">
        <v>3</v>
      </c>
      <c r="I43" s="39">
        <v>5</v>
      </c>
      <c r="J43" s="39">
        <v>0</v>
      </c>
      <c r="K43" s="39">
        <v>5</v>
      </c>
      <c r="L43" s="39">
        <v>2</v>
      </c>
      <c r="M43" s="39">
        <v>2</v>
      </c>
      <c r="N43" s="39">
        <v>5</v>
      </c>
      <c r="O43" s="39">
        <v>3</v>
      </c>
      <c r="P43" s="39"/>
      <c r="Q43" s="32">
        <f t="shared" si="0"/>
        <v>39</v>
      </c>
      <c r="R43" s="39"/>
      <c r="S43" s="23">
        <f>Q42+Q43+Q44+R42+R43+R44</f>
        <v>112</v>
      </c>
      <c r="T43" s="69" t="s">
        <v>97</v>
      </c>
      <c r="U43" s="27"/>
      <c r="V43" s="27"/>
      <c r="W43" s="27"/>
      <c r="X43" s="27"/>
      <c r="Y43" s="62"/>
      <c r="Z43" s="70"/>
    </row>
    <row r="44" spans="1:26" ht="13.5" thickBot="1">
      <c r="A44" s="64"/>
      <c r="B44" s="22" t="s">
        <v>95</v>
      </c>
      <c r="C44" s="55">
        <v>14</v>
      </c>
      <c r="D44" s="66">
        <v>1</v>
      </c>
      <c r="E44" s="66">
        <v>3</v>
      </c>
      <c r="F44" s="66">
        <v>2</v>
      </c>
      <c r="G44" s="66">
        <v>5</v>
      </c>
      <c r="H44" s="66">
        <v>3</v>
      </c>
      <c r="I44" s="66">
        <v>3</v>
      </c>
      <c r="J44" s="66">
        <v>1</v>
      </c>
      <c r="K44" s="66">
        <v>3</v>
      </c>
      <c r="L44" s="66">
        <v>1</v>
      </c>
      <c r="M44" s="66">
        <v>2</v>
      </c>
      <c r="N44" s="66">
        <v>5</v>
      </c>
      <c r="O44" s="66">
        <v>3</v>
      </c>
      <c r="P44" s="66"/>
      <c r="Q44" s="67">
        <f t="shared" si="0"/>
        <v>32</v>
      </c>
      <c r="R44" s="66"/>
      <c r="S44" s="23"/>
      <c r="T44" s="64" t="s">
        <v>96</v>
      </c>
      <c r="U44" s="22"/>
      <c r="V44" s="22"/>
      <c r="W44" s="22"/>
      <c r="X44" s="22"/>
      <c r="Y44" s="82">
        <f>S43/36</f>
        <v>3.111111111111111</v>
      </c>
      <c r="Z44" s="71"/>
    </row>
    <row r="45" spans="1:26" ht="13.5" thickBot="1">
      <c r="A45" s="52">
        <v>14</v>
      </c>
      <c r="B45" s="102" t="s">
        <v>146</v>
      </c>
      <c r="C45" s="103" t="s">
        <v>141</v>
      </c>
      <c r="D45" s="32">
        <v>3</v>
      </c>
      <c r="E45" s="32">
        <v>5</v>
      </c>
      <c r="F45" s="32">
        <v>5</v>
      </c>
      <c r="G45" s="32">
        <v>5</v>
      </c>
      <c r="H45" s="32">
        <v>3</v>
      </c>
      <c r="I45" s="32">
        <v>5</v>
      </c>
      <c r="J45" s="32">
        <v>3</v>
      </c>
      <c r="K45" s="32">
        <v>3</v>
      </c>
      <c r="L45" s="32">
        <v>3</v>
      </c>
      <c r="M45" s="32">
        <v>2</v>
      </c>
      <c r="N45" s="32">
        <v>3</v>
      </c>
      <c r="O45" s="32">
        <v>3</v>
      </c>
      <c r="P45" s="32"/>
      <c r="Q45" s="32">
        <f t="shared" si="0"/>
        <v>43</v>
      </c>
      <c r="R45" s="32"/>
      <c r="S45" s="33"/>
      <c r="T45" s="322">
        <v>1</v>
      </c>
      <c r="U45" s="105">
        <v>0</v>
      </c>
      <c r="V45" s="105">
        <v>3</v>
      </c>
      <c r="W45" s="105">
        <v>22</v>
      </c>
      <c r="X45" s="105">
        <v>10</v>
      </c>
      <c r="Y45" s="107"/>
      <c r="Z45" s="321"/>
    </row>
    <row r="46" spans="1:26" ht="13.5" thickBot="1">
      <c r="A46" s="38"/>
      <c r="B46" s="55" t="s">
        <v>33</v>
      </c>
      <c r="C46" s="20" t="s">
        <v>18</v>
      </c>
      <c r="D46" s="39">
        <v>3</v>
      </c>
      <c r="E46" s="39">
        <v>5</v>
      </c>
      <c r="F46" s="39">
        <v>5</v>
      </c>
      <c r="G46" s="39">
        <v>3</v>
      </c>
      <c r="H46" s="39">
        <v>3</v>
      </c>
      <c r="I46" s="39">
        <v>5</v>
      </c>
      <c r="J46" s="39">
        <v>3</v>
      </c>
      <c r="K46" s="39">
        <v>3</v>
      </c>
      <c r="L46" s="39">
        <v>3</v>
      </c>
      <c r="M46" s="39">
        <v>0</v>
      </c>
      <c r="N46" s="39">
        <v>5</v>
      </c>
      <c r="O46" s="39">
        <v>3</v>
      </c>
      <c r="P46" s="39"/>
      <c r="Q46" s="32">
        <f t="shared" si="0"/>
        <v>41</v>
      </c>
      <c r="R46" s="39"/>
      <c r="S46" s="23">
        <f>Q45+Q46+Q47+R45+R46+R47</f>
        <v>122</v>
      </c>
      <c r="T46" s="40" t="s">
        <v>94</v>
      </c>
      <c r="U46" s="41"/>
      <c r="V46" s="41"/>
      <c r="W46" s="41"/>
      <c r="X46" s="41"/>
      <c r="Y46" s="100"/>
      <c r="Z46" s="180"/>
    </row>
    <row r="47" spans="1:26" ht="13.5" thickBot="1">
      <c r="A47" s="43"/>
      <c r="B47" s="45" t="s">
        <v>19</v>
      </c>
      <c r="C47" s="44"/>
      <c r="D47" s="46">
        <v>3</v>
      </c>
      <c r="E47" s="46">
        <v>3</v>
      </c>
      <c r="F47" s="46">
        <v>5</v>
      </c>
      <c r="G47" s="46">
        <v>3</v>
      </c>
      <c r="H47" s="46">
        <v>3</v>
      </c>
      <c r="I47" s="46">
        <v>5</v>
      </c>
      <c r="J47" s="46">
        <v>3</v>
      </c>
      <c r="K47" s="46">
        <v>3</v>
      </c>
      <c r="L47" s="46">
        <v>3</v>
      </c>
      <c r="M47" s="46">
        <v>2</v>
      </c>
      <c r="N47" s="46">
        <v>3</v>
      </c>
      <c r="O47" s="46">
        <v>2</v>
      </c>
      <c r="P47" s="46"/>
      <c r="Q47" s="2">
        <f t="shared" si="0"/>
        <v>38</v>
      </c>
      <c r="R47" s="46"/>
      <c r="S47" s="47"/>
      <c r="T47" s="48" t="s">
        <v>96</v>
      </c>
      <c r="U47" s="49"/>
      <c r="V47" s="49"/>
      <c r="W47" s="49"/>
      <c r="X47" s="49"/>
      <c r="Y47" s="63">
        <f>S46/36</f>
        <v>3.388888888888889</v>
      </c>
      <c r="Z47" s="61"/>
    </row>
    <row r="48" spans="1:26" ht="12.75">
      <c r="A48" s="52">
        <v>15</v>
      </c>
      <c r="B48" s="102" t="s">
        <v>36</v>
      </c>
      <c r="C48" s="103" t="s">
        <v>57</v>
      </c>
      <c r="D48" s="32">
        <v>5</v>
      </c>
      <c r="E48" s="32">
        <v>5</v>
      </c>
      <c r="F48" s="32">
        <v>3</v>
      </c>
      <c r="G48" s="32">
        <v>5</v>
      </c>
      <c r="H48" s="32">
        <v>3</v>
      </c>
      <c r="I48" s="32">
        <v>5</v>
      </c>
      <c r="J48" s="32">
        <v>5</v>
      </c>
      <c r="K48" s="32">
        <v>5</v>
      </c>
      <c r="L48" s="32">
        <v>5</v>
      </c>
      <c r="M48" s="32">
        <v>3</v>
      </c>
      <c r="N48" s="32">
        <v>5</v>
      </c>
      <c r="O48" s="32">
        <v>3</v>
      </c>
      <c r="P48" s="32"/>
      <c r="Q48" s="32">
        <f t="shared" si="0"/>
        <v>52</v>
      </c>
      <c r="R48" s="67"/>
      <c r="S48" s="33"/>
      <c r="T48" s="52">
        <v>0</v>
      </c>
      <c r="U48" s="84">
        <v>0</v>
      </c>
      <c r="V48" s="84">
        <v>1</v>
      </c>
      <c r="W48" s="84">
        <v>15</v>
      </c>
      <c r="X48" s="84">
        <v>20</v>
      </c>
      <c r="Y48" s="87"/>
      <c r="Z48" s="88"/>
    </row>
    <row r="49" spans="1:26" ht="12.75">
      <c r="A49" s="38"/>
      <c r="B49" s="55" t="s">
        <v>33</v>
      </c>
      <c r="C49" s="20" t="s">
        <v>12</v>
      </c>
      <c r="D49" s="39">
        <v>5</v>
      </c>
      <c r="E49" s="39">
        <v>5</v>
      </c>
      <c r="F49" s="39">
        <v>3</v>
      </c>
      <c r="G49" s="39">
        <v>5</v>
      </c>
      <c r="H49" s="39">
        <v>5</v>
      </c>
      <c r="I49" s="39">
        <v>5</v>
      </c>
      <c r="J49" s="39">
        <v>5</v>
      </c>
      <c r="K49" s="39">
        <v>5</v>
      </c>
      <c r="L49" s="39">
        <v>2</v>
      </c>
      <c r="M49" s="39">
        <v>3</v>
      </c>
      <c r="N49" s="39">
        <v>5</v>
      </c>
      <c r="O49" s="39">
        <v>3</v>
      </c>
      <c r="P49" s="39"/>
      <c r="Q49" s="39">
        <f t="shared" si="0"/>
        <v>51</v>
      </c>
      <c r="R49" s="80"/>
      <c r="S49" s="23">
        <f>Q48+Q49+Q50+R48+R49+R50</f>
        <v>147</v>
      </c>
      <c r="T49" s="90" t="s">
        <v>94</v>
      </c>
      <c r="U49" s="91"/>
      <c r="V49" s="91"/>
      <c r="W49" s="91"/>
      <c r="X49" s="91"/>
      <c r="Y49" s="92"/>
      <c r="Z49" s="93"/>
    </row>
    <row r="50" spans="1:26" ht="13.5" thickBot="1">
      <c r="A50" s="43"/>
      <c r="B50" s="45" t="s">
        <v>22</v>
      </c>
      <c r="C50" s="44">
        <v>25</v>
      </c>
      <c r="D50" s="46">
        <v>3</v>
      </c>
      <c r="E50" s="46">
        <v>3</v>
      </c>
      <c r="F50" s="46">
        <v>3</v>
      </c>
      <c r="G50" s="46">
        <v>5</v>
      </c>
      <c r="H50" s="46">
        <v>3</v>
      </c>
      <c r="I50" s="46">
        <v>3</v>
      </c>
      <c r="J50" s="46">
        <v>5</v>
      </c>
      <c r="K50" s="46">
        <v>5</v>
      </c>
      <c r="L50" s="46">
        <v>3</v>
      </c>
      <c r="M50" s="46">
        <v>3</v>
      </c>
      <c r="N50" s="46">
        <v>5</v>
      </c>
      <c r="O50" s="46">
        <v>3</v>
      </c>
      <c r="P50" s="46"/>
      <c r="Q50" s="46">
        <f t="shared" si="0"/>
        <v>44</v>
      </c>
      <c r="R50" s="46"/>
      <c r="S50" s="47"/>
      <c r="T50" s="77" t="s">
        <v>96</v>
      </c>
      <c r="U50" s="78"/>
      <c r="V50" s="78"/>
      <c r="W50" s="78"/>
      <c r="X50" s="78"/>
      <c r="Y50" s="60">
        <f>S49/36</f>
        <v>4.083333333333333</v>
      </c>
      <c r="Z50" s="79"/>
    </row>
    <row r="51" spans="1:25" s="24" customFormat="1" ht="12.75">
      <c r="A51" s="20"/>
      <c r="B51" s="55"/>
      <c r="C51" s="20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3"/>
      <c r="Y51" s="97"/>
    </row>
    <row r="52" spans="1:25" s="24" customFormat="1" ht="13.5" thickBot="1">
      <c r="A52" s="20"/>
      <c r="B52" s="55"/>
      <c r="C52" s="20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Y52" s="97"/>
    </row>
    <row r="53" spans="1:26" ht="13.5" thickBot="1">
      <c r="A53" s="52">
        <v>16</v>
      </c>
      <c r="B53" s="109" t="s">
        <v>56</v>
      </c>
      <c r="C53" s="110" t="s">
        <v>55</v>
      </c>
      <c r="D53" s="32">
        <v>0</v>
      </c>
      <c r="E53" s="32">
        <v>0</v>
      </c>
      <c r="F53" s="32">
        <v>5</v>
      </c>
      <c r="G53" s="32">
        <v>0</v>
      </c>
      <c r="H53" s="32"/>
      <c r="I53" s="32">
        <v>0</v>
      </c>
      <c r="J53" s="32">
        <v>3</v>
      </c>
      <c r="K53" s="32">
        <v>5</v>
      </c>
      <c r="L53" s="32"/>
      <c r="M53" s="32">
        <v>0</v>
      </c>
      <c r="N53" s="32">
        <v>2</v>
      </c>
      <c r="O53" s="32">
        <v>3</v>
      </c>
      <c r="P53" s="32"/>
      <c r="Q53" s="32">
        <f aca="true" t="shared" si="1" ref="Q53:Q67">SUM(D53:P53)</f>
        <v>18</v>
      </c>
      <c r="R53" s="32"/>
      <c r="S53" s="33"/>
      <c r="T53" s="73">
        <v>19</v>
      </c>
      <c r="U53" s="74">
        <v>3</v>
      </c>
      <c r="V53" s="74">
        <v>1</v>
      </c>
      <c r="W53" s="74">
        <v>3</v>
      </c>
      <c r="X53" s="74">
        <v>4</v>
      </c>
      <c r="Y53" s="107"/>
      <c r="Z53" s="75"/>
    </row>
    <row r="54" spans="1:26" ht="13.5" thickBot="1">
      <c r="A54" s="38"/>
      <c r="B54" s="55" t="s">
        <v>54</v>
      </c>
      <c r="C54" s="20" t="s">
        <v>18</v>
      </c>
      <c r="D54" s="39">
        <v>0</v>
      </c>
      <c r="E54" s="39">
        <v>0</v>
      </c>
      <c r="F54" s="39">
        <v>0</v>
      </c>
      <c r="G54" s="39">
        <v>0</v>
      </c>
      <c r="H54" s="39"/>
      <c r="I54" s="39">
        <v>0</v>
      </c>
      <c r="J54" s="39">
        <v>0</v>
      </c>
      <c r="K54" s="39">
        <v>5</v>
      </c>
      <c r="L54" s="39"/>
      <c r="M54" s="39">
        <v>0</v>
      </c>
      <c r="N54" s="39">
        <v>1</v>
      </c>
      <c r="O54" s="39">
        <v>0</v>
      </c>
      <c r="P54" s="39"/>
      <c r="Q54" s="32">
        <f t="shared" si="1"/>
        <v>6</v>
      </c>
      <c r="R54" s="39"/>
      <c r="S54" s="23">
        <f>Q53+Q54+Q55+R53+R54+R55</f>
        <v>34</v>
      </c>
      <c r="T54" s="69" t="s">
        <v>94</v>
      </c>
      <c r="U54" s="27"/>
      <c r="V54" s="27"/>
      <c r="W54" s="27"/>
      <c r="X54" s="27"/>
      <c r="Y54" s="97"/>
      <c r="Z54" s="70"/>
    </row>
    <row r="55" spans="1:26" ht="13.5" thickBot="1">
      <c r="A55" s="43"/>
      <c r="B55" s="45" t="s">
        <v>19</v>
      </c>
      <c r="C55" s="44">
        <v>23</v>
      </c>
      <c r="D55" s="46">
        <v>0</v>
      </c>
      <c r="E55" s="46">
        <v>0</v>
      </c>
      <c r="F55" s="46">
        <v>1</v>
      </c>
      <c r="G55" s="46">
        <v>0</v>
      </c>
      <c r="H55" s="46"/>
      <c r="I55" s="46">
        <v>0</v>
      </c>
      <c r="J55" s="46">
        <v>0</v>
      </c>
      <c r="K55" s="46">
        <v>3</v>
      </c>
      <c r="L55" s="46"/>
      <c r="M55" s="46">
        <v>0</v>
      </c>
      <c r="N55" s="46">
        <v>1</v>
      </c>
      <c r="O55" s="46">
        <v>5</v>
      </c>
      <c r="P55" s="46"/>
      <c r="Q55" s="2">
        <f t="shared" si="1"/>
        <v>10</v>
      </c>
      <c r="R55" s="46"/>
      <c r="S55" s="47"/>
      <c r="T55" s="77" t="s">
        <v>96</v>
      </c>
      <c r="U55" s="78"/>
      <c r="V55" s="78"/>
      <c r="W55" s="78"/>
      <c r="X55" s="78"/>
      <c r="Y55" s="50">
        <f>S54/18</f>
        <v>1.8888888888888888</v>
      </c>
      <c r="Z55" s="79"/>
    </row>
    <row r="56" spans="1:26" ht="13.5" thickBot="1">
      <c r="A56" s="52">
        <v>17</v>
      </c>
      <c r="B56" s="109" t="s">
        <v>167</v>
      </c>
      <c r="C56" s="110" t="s">
        <v>62</v>
      </c>
      <c r="D56" s="155">
        <v>5</v>
      </c>
      <c r="E56" s="32">
        <v>0</v>
      </c>
      <c r="F56" s="32">
        <v>3</v>
      </c>
      <c r="G56" s="32">
        <v>0</v>
      </c>
      <c r="H56" s="32"/>
      <c r="I56" s="32">
        <v>1</v>
      </c>
      <c r="J56" s="32">
        <v>2</v>
      </c>
      <c r="K56" s="32">
        <v>2</v>
      </c>
      <c r="L56" s="32"/>
      <c r="M56" s="32">
        <v>0</v>
      </c>
      <c r="N56" s="32">
        <v>3</v>
      </c>
      <c r="O56" s="32">
        <v>3</v>
      </c>
      <c r="P56" s="32"/>
      <c r="Q56" s="32">
        <f t="shared" si="1"/>
        <v>19</v>
      </c>
      <c r="R56" s="32"/>
      <c r="S56" s="183"/>
      <c r="T56" s="35">
        <v>12</v>
      </c>
      <c r="U56" s="35">
        <v>4</v>
      </c>
      <c r="V56" s="35">
        <v>3</v>
      </c>
      <c r="W56" s="35">
        <v>9</v>
      </c>
      <c r="X56" s="35">
        <v>2</v>
      </c>
      <c r="Y56" s="50"/>
      <c r="Z56" s="37"/>
    </row>
    <row r="57" spans="1:26" ht="13.5" thickBot="1">
      <c r="A57" s="38"/>
      <c r="B57" s="55" t="s">
        <v>54</v>
      </c>
      <c r="C57" s="20" t="s">
        <v>40</v>
      </c>
      <c r="D57" s="130">
        <v>3</v>
      </c>
      <c r="E57" s="39">
        <v>0</v>
      </c>
      <c r="F57" s="39">
        <v>0</v>
      </c>
      <c r="G57" s="39">
        <v>1</v>
      </c>
      <c r="H57" s="39"/>
      <c r="I57" s="39">
        <v>0</v>
      </c>
      <c r="J57" s="39">
        <v>0</v>
      </c>
      <c r="K57" s="39">
        <v>3</v>
      </c>
      <c r="L57" s="39"/>
      <c r="M57" s="39">
        <v>0</v>
      </c>
      <c r="N57" s="39">
        <v>1</v>
      </c>
      <c r="O57" s="39">
        <v>3</v>
      </c>
      <c r="P57" s="39"/>
      <c r="Q57" s="39">
        <f t="shared" si="1"/>
        <v>11</v>
      </c>
      <c r="R57" s="39"/>
      <c r="S57" s="184">
        <f>Q56+Q57+Q58+R56+R57+R58</f>
        <v>47</v>
      </c>
      <c r="T57" s="57"/>
      <c r="U57" s="57"/>
      <c r="V57" s="57"/>
      <c r="W57" s="57"/>
      <c r="X57" s="57"/>
      <c r="Y57" s="50"/>
      <c r="Z57" s="58"/>
    </row>
    <row r="58" spans="1:26" ht="13.5" thickBot="1">
      <c r="A58" s="43"/>
      <c r="B58" s="45" t="s">
        <v>41</v>
      </c>
      <c r="C58" s="44"/>
      <c r="D58" s="140">
        <v>1</v>
      </c>
      <c r="E58" s="46">
        <v>0</v>
      </c>
      <c r="F58" s="46">
        <v>3</v>
      </c>
      <c r="G58" s="46">
        <v>0</v>
      </c>
      <c r="H58" s="46"/>
      <c r="I58" s="46">
        <v>0</v>
      </c>
      <c r="J58" s="46">
        <v>5</v>
      </c>
      <c r="K58" s="46">
        <v>3</v>
      </c>
      <c r="L58" s="46"/>
      <c r="M58" s="46">
        <v>0</v>
      </c>
      <c r="N58" s="46">
        <v>2</v>
      </c>
      <c r="O58" s="46">
        <v>3</v>
      </c>
      <c r="P58" s="46"/>
      <c r="Q58" s="46">
        <f t="shared" si="1"/>
        <v>17</v>
      </c>
      <c r="R58" s="46"/>
      <c r="S58" s="185"/>
      <c r="T58" s="49"/>
      <c r="U58" s="49"/>
      <c r="V58" s="49"/>
      <c r="W58" s="49"/>
      <c r="X58" s="49"/>
      <c r="Y58" s="50">
        <f>S57/18</f>
        <v>2.611111111111111</v>
      </c>
      <c r="Z58" s="61"/>
    </row>
    <row r="59" spans="1:26" ht="13.5" thickBot="1">
      <c r="A59" s="52">
        <v>18</v>
      </c>
      <c r="B59" s="109" t="s">
        <v>15</v>
      </c>
      <c r="C59" s="110" t="s">
        <v>34</v>
      </c>
      <c r="D59" s="32">
        <v>2</v>
      </c>
      <c r="E59" s="32">
        <v>0</v>
      </c>
      <c r="F59" s="32">
        <v>1</v>
      </c>
      <c r="G59" s="32">
        <v>1</v>
      </c>
      <c r="H59" s="32"/>
      <c r="I59" s="32">
        <v>3</v>
      </c>
      <c r="J59" s="32">
        <v>1</v>
      </c>
      <c r="K59" s="32">
        <v>3</v>
      </c>
      <c r="L59" s="32"/>
      <c r="M59" s="32">
        <v>1</v>
      </c>
      <c r="N59" s="32">
        <v>3</v>
      </c>
      <c r="O59" s="32">
        <v>3</v>
      </c>
      <c r="P59" s="32"/>
      <c r="Q59" s="32">
        <f t="shared" si="1"/>
        <v>18</v>
      </c>
      <c r="R59" s="32"/>
      <c r="S59" s="33"/>
      <c r="T59" s="34">
        <v>5</v>
      </c>
      <c r="U59" s="35">
        <v>7</v>
      </c>
      <c r="V59" s="35">
        <v>4</v>
      </c>
      <c r="W59" s="35">
        <v>8</v>
      </c>
      <c r="X59" s="35">
        <v>6</v>
      </c>
      <c r="Y59" s="360"/>
      <c r="Z59" s="54"/>
    </row>
    <row r="60" spans="1:26" ht="13.5" thickBot="1">
      <c r="A60" s="38"/>
      <c r="B60" s="55" t="s">
        <v>54</v>
      </c>
      <c r="C60" s="20" t="s">
        <v>12</v>
      </c>
      <c r="D60" s="39">
        <v>2</v>
      </c>
      <c r="E60" s="39">
        <v>0</v>
      </c>
      <c r="F60" s="39">
        <v>5</v>
      </c>
      <c r="G60" s="39">
        <v>1</v>
      </c>
      <c r="H60" s="39"/>
      <c r="I60" s="39">
        <v>0</v>
      </c>
      <c r="J60" s="39">
        <v>3</v>
      </c>
      <c r="K60" s="39">
        <v>3</v>
      </c>
      <c r="L60" s="39"/>
      <c r="M60" s="39">
        <v>0</v>
      </c>
      <c r="N60" s="39">
        <v>2</v>
      </c>
      <c r="O60" s="39">
        <v>3</v>
      </c>
      <c r="P60" s="39"/>
      <c r="Q60" s="39">
        <f t="shared" si="1"/>
        <v>19</v>
      </c>
      <c r="R60" s="39"/>
      <c r="S60" s="23">
        <f>Q59+Q60+Q61+R59+R60+R61</f>
        <v>69</v>
      </c>
      <c r="T60" s="56" t="s">
        <v>94</v>
      </c>
      <c r="U60" s="57"/>
      <c r="V60" s="57"/>
      <c r="W60" s="57"/>
      <c r="X60" s="57"/>
      <c r="Y60" s="50"/>
      <c r="Z60" s="58"/>
    </row>
    <row r="61" spans="1:26" ht="13.5" thickBot="1">
      <c r="A61" s="43"/>
      <c r="B61" s="45" t="s">
        <v>95</v>
      </c>
      <c r="C61" s="44">
        <v>22</v>
      </c>
      <c r="D61" s="46">
        <v>1</v>
      </c>
      <c r="E61" s="46">
        <v>0</v>
      </c>
      <c r="F61" s="46">
        <v>5</v>
      </c>
      <c r="G61" s="46">
        <v>1</v>
      </c>
      <c r="H61" s="46"/>
      <c r="I61" s="46">
        <v>2</v>
      </c>
      <c r="J61" s="46">
        <v>5</v>
      </c>
      <c r="K61" s="46">
        <v>5</v>
      </c>
      <c r="L61" s="46"/>
      <c r="M61" s="46">
        <v>5</v>
      </c>
      <c r="N61" s="46">
        <v>3</v>
      </c>
      <c r="O61" s="46">
        <v>5</v>
      </c>
      <c r="P61" s="46"/>
      <c r="Q61" s="46">
        <f t="shared" si="1"/>
        <v>32</v>
      </c>
      <c r="R61" s="46"/>
      <c r="S61" s="47"/>
      <c r="T61" s="48" t="s">
        <v>96</v>
      </c>
      <c r="U61" s="49"/>
      <c r="V61" s="49"/>
      <c r="W61" s="49"/>
      <c r="X61" s="49"/>
      <c r="Y61" s="50">
        <f>S60/18</f>
        <v>3.8333333333333335</v>
      </c>
      <c r="Z61" s="61"/>
    </row>
    <row r="62" spans="1:26" ht="13.5" thickBot="1">
      <c r="A62" s="52">
        <v>19</v>
      </c>
      <c r="B62" s="109" t="s">
        <v>61</v>
      </c>
      <c r="C62" s="110" t="s">
        <v>118</v>
      </c>
      <c r="D62" s="32">
        <v>3</v>
      </c>
      <c r="E62" s="32">
        <v>0</v>
      </c>
      <c r="F62" s="32">
        <v>3</v>
      </c>
      <c r="G62" s="32">
        <v>3</v>
      </c>
      <c r="H62" s="32"/>
      <c r="I62" s="32">
        <v>3</v>
      </c>
      <c r="J62" s="32">
        <v>5</v>
      </c>
      <c r="K62" s="32">
        <v>5</v>
      </c>
      <c r="L62" s="32"/>
      <c r="M62" s="32">
        <v>0</v>
      </c>
      <c r="N62" s="32">
        <v>3</v>
      </c>
      <c r="O62" s="32">
        <v>5</v>
      </c>
      <c r="P62" s="32"/>
      <c r="Q62" s="32">
        <f t="shared" si="1"/>
        <v>30</v>
      </c>
      <c r="R62" s="32"/>
      <c r="S62" s="183"/>
      <c r="T62" s="105">
        <v>6</v>
      </c>
      <c r="U62" s="35">
        <v>2</v>
      </c>
      <c r="V62" s="35">
        <v>1</v>
      </c>
      <c r="W62" s="35">
        <v>11</v>
      </c>
      <c r="X62" s="35">
        <v>10</v>
      </c>
      <c r="Y62" s="360"/>
      <c r="Z62" s="54"/>
    </row>
    <row r="63" spans="1:26" ht="13.5" thickBot="1">
      <c r="A63" s="38"/>
      <c r="B63" s="55" t="s">
        <v>54</v>
      </c>
      <c r="C63" s="20" t="s">
        <v>18</v>
      </c>
      <c r="D63" s="39">
        <v>3</v>
      </c>
      <c r="E63" s="39">
        <v>0</v>
      </c>
      <c r="F63" s="39">
        <v>5</v>
      </c>
      <c r="G63" s="39">
        <v>0</v>
      </c>
      <c r="H63" s="39"/>
      <c r="I63" s="39">
        <v>3</v>
      </c>
      <c r="J63" s="39">
        <v>1</v>
      </c>
      <c r="K63" s="39">
        <v>5</v>
      </c>
      <c r="L63" s="39"/>
      <c r="M63" s="39">
        <v>0</v>
      </c>
      <c r="N63" s="39">
        <v>5</v>
      </c>
      <c r="O63" s="39">
        <v>5</v>
      </c>
      <c r="P63" s="39"/>
      <c r="Q63" s="39">
        <f t="shared" si="1"/>
        <v>27</v>
      </c>
      <c r="R63" s="39"/>
      <c r="S63" s="184">
        <f>Q62+Q63+Q64+R62+R63+R64</f>
        <v>87</v>
      </c>
      <c r="T63" s="57" t="s">
        <v>94</v>
      </c>
      <c r="U63" s="56"/>
      <c r="V63" s="57"/>
      <c r="W63" s="57"/>
      <c r="X63" s="57"/>
      <c r="Y63" s="50"/>
      <c r="Z63" s="58"/>
    </row>
    <row r="64" spans="1:26" ht="13.5" thickBot="1">
      <c r="A64" s="43"/>
      <c r="B64" s="45" t="s">
        <v>19</v>
      </c>
      <c r="C64" s="44">
        <v>27</v>
      </c>
      <c r="D64" s="46">
        <v>3</v>
      </c>
      <c r="E64" s="46">
        <v>0</v>
      </c>
      <c r="F64" s="46">
        <v>5</v>
      </c>
      <c r="G64" s="46">
        <v>5</v>
      </c>
      <c r="H64" s="46"/>
      <c r="I64" s="46">
        <v>2</v>
      </c>
      <c r="J64" s="46">
        <v>3</v>
      </c>
      <c r="K64" s="46">
        <v>3</v>
      </c>
      <c r="L64" s="46"/>
      <c r="M64" s="46">
        <v>1</v>
      </c>
      <c r="N64" s="46">
        <v>3</v>
      </c>
      <c r="O64" s="46">
        <v>5</v>
      </c>
      <c r="P64" s="46"/>
      <c r="Q64" s="46">
        <f t="shared" si="1"/>
        <v>30</v>
      </c>
      <c r="R64" s="46"/>
      <c r="S64" s="185"/>
      <c r="T64" s="49" t="s">
        <v>96</v>
      </c>
      <c r="U64" s="48"/>
      <c r="V64" s="49"/>
      <c r="W64" s="49"/>
      <c r="X64" s="49"/>
      <c r="Y64" s="50">
        <f>S63/18</f>
        <v>4.833333333333333</v>
      </c>
      <c r="Z64" s="68"/>
    </row>
    <row r="65" spans="1:26" ht="13.5" thickBot="1">
      <c r="A65" s="52">
        <v>20</v>
      </c>
      <c r="B65" s="109" t="s">
        <v>59</v>
      </c>
      <c r="C65" s="110" t="s">
        <v>58</v>
      </c>
      <c r="D65" s="155">
        <v>5</v>
      </c>
      <c r="E65" s="32">
        <v>1</v>
      </c>
      <c r="F65" s="32">
        <v>5</v>
      </c>
      <c r="G65" s="32">
        <v>5</v>
      </c>
      <c r="H65" s="32"/>
      <c r="I65" s="32">
        <v>3</v>
      </c>
      <c r="J65" s="32">
        <v>5</v>
      </c>
      <c r="K65" s="32">
        <v>5</v>
      </c>
      <c r="L65" s="32"/>
      <c r="M65" s="32">
        <v>5</v>
      </c>
      <c r="N65" s="32">
        <v>5</v>
      </c>
      <c r="O65" s="32">
        <v>5</v>
      </c>
      <c r="P65" s="32"/>
      <c r="Q65" s="32">
        <f t="shared" si="1"/>
        <v>44</v>
      </c>
      <c r="R65" s="32"/>
      <c r="S65" s="183"/>
      <c r="T65" s="35">
        <v>2</v>
      </c>
      <c r="U65" s="35">
        <v>1</v>
      </c>
      <c r="V65" s="35">
        <v>1</v>
      </c>
      <c r="W65" s="35">
        <v>5</v>
      </c>
      <c r="X65" s="35">
        <v>21</v>
      </c>
      <c r="Y65" s="50"/>
      <c r="Z65" s="37"/>
    </row>
    <row r="66" spans="1:26" ht="13.5" thickBot="1">
      <c r="A66" s="38"/>
      <c r="B66" s="55" t="s">
        <v>54</v>
      </c>
      <c r="C66" s="20" t="s">
        <v>18</v>
      </c>
      <c r="D66" s="130">
        <v>5</v>
      </c>
      <c r="E66" s="39">
        <v>0</v>
      </c>
      <c r="F66" s="39">
        <v>5</v>
      </c>
      <c r="G66" s="39">
        <v>5</v>
      </c>
      <c r="H66" s="39"/>
      <c r="I66" s="39">
        <v>3</v>
      </c>
      <c r="J66" s="39">
        <v>5</v>
      </c>
      <c r="K66" s="39">
        <v>5</v>
      </c>
      <c r="L66" s="39"/>
      <c r="M66" s="39">
        <v>5</v>
      </c>
      <c r="N66" s="39">
        <v>5</v>
      </c>
      <c r="O66" s="39">
        <v>5</v>
      </c>
      <c r="P66" s="39"/>
      <c r="Q66" s="39">
        <f t="shared" si="1"/>
        <v>43</v>
      </c>
      <c r="R66" s="39"/>
      <c r="S66" s="184">
        <f>Q65+Q66+Q67+R65+R66+R67</f>
        <v>123</v>
      </c>
      <c r="T66" s="57"/>
      <c r="U66" s="57"/>
      <c r="V66" s="57"/>
      <c r="W66" s="57"/>
      <c r="X66" s="57"/>
      <c r="Y66" s="50"/>
      <c r="Z66" s="58"/>
    </row>
    <row r="67" spans="1:26" ht="13.5" thickBot="1">
      <c r="A67" s="43"/>
      <c r="B67" s="45" t="s">
        <v>19</v>
      </c>
      <c r="C67" s="44">
        <v>26</v>
      </c>
      <c r="D67" s="140">
        <v>3</v>
      </c>
      <c r="E67" s="46">
        <v>0</v>
      </c>
      <c r="F67" s="46">
        <v>5</v>
      </c>
      <c r="G67" s="46">
        <v>3</v>
      </c>
      <c r="H67" s="46"/>
      <c r="I67" s="46">
        <v>2</v>
      </c>
      <c r="J67" s="46">
        <v>5</v>
      </c>
      <c r="K67" s="46">
        <v>5</v>
      </c>
      <c r="L67" s="46"/>
      <c r="M67" s="46">
        <v>5</v>
      </c>
      <c r="N67" s="46">
        <v>3</v>
      </c>
      <c r="O67" s="46">
        <v>5</v>
      </c>
      <c r="P67" s="46"/>
      <c r="Q67" s="46">
        <f t="shared" si="1"/>
        <v>36</v>
      </c>
      <c r="R67" s="46"/>
      <c r="S67" s="185"/>
      <c r="T67" s="49"/>
      <c r="U67" s="49"/>
      <c r="V67" s="49"/>
      <c r="W67" s="49"/>
      <c r="X67" s="49"/>
      <c r="Y67" s="50">
        <f>S66/18</f>
        <v>6.833333333333333</v>
      </c>
      <c r="Z67" s="61"/>
    </row>
    <row r="68" spans="1:26" ht="12.75">
      <c r="A68" s="22"/>
      <c r="B68" s="55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2"/>
      <c r="V68" s="22"/>
      <c r="W68" s="22"/>
      <c r="X68" s="22"/>
      <c r="Y68" s="97"/>
      <c r="Z68" s="22"/>
    </row>
    <row r="69" spans="1:26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22"/>
      <c r="U69" s="22"/>
      <c r="V69" s="22"/>
      <c r="W69" s="22"/>
      <c r="X69" s="22"/>
      <c r="Y69" s="97"/>
      <c r="Z69" s="22"/>
    </row>
    <row r="70" spans="1:26" ht="13.5" thickBo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2"/>
      <c r="V70" s="22"/>
      <c r="W70" s="22"/>
      <c r="X70" s="22"/>
      <c r="Y70" s="97"/>
      <c r="Z70" s="22"/>
    </row>
    <row r="71" spans="1:26" ht="13.5" thickBot="1">
      <c r="A71" s="52">
        <v>21</v>
      </c>
      <c r="B71" s="113" t="s">
        <v>121</v>
      </c>
      <c r="C71" s="320" t="s">
        <v>122</v>
      </c>
      <c r="D71" s="32">
        <v>5</v>
      </c>
      <c r="E71" s="32">
        <v>2</v>
      </c>
      <c r="F71" s="32"/>
      <c r="G71" s="32">
        <v>5</v>
      </c>
      <c r="H71" s="32">
        <v>5</v>
      </c>
      <c r="I71" s="32"/>
      <c r="J71" s="32">
        <v>5</v>
      </c>
      <c r="K71" s="32">
        <v>5</v>
      </c>
      <c r="L71" s="32">
        <v>5</v>
      </c>
      <c r="M71" s="32"/>
      <c r="N71" s="32">
        <v>5</v>
      </c>
      <c r="O71" s="32">
        <v>5</v>
      </c>
      <c r="P71" s="32"/>
      <c r="Q71" s="32">
        <f aca="true" t="shared" si="2" ref="Q71:Q94">SUM(D71:P71)</f>
        <v>42</v>
      </c>
      <c r="R71" s="32"/>
      <c r="S71" s="33"/>
      <c r="T71" s="34">
        <v>0</v>
      </c>
      <c r="U71" s="35">
        <v>2</v>
      </c>
      <c r="V71" s="35">
        <v>1</v>
      </c>
      <c r="W71" s="35">
        <v>2</v>
      </c>
      <c r="X71" s="35">
        <v>13</v>
      </c>
      <c r="Y71" s="107"/>
      <c r="Z71" s="54"/>
    </row>
    <row r="72" spans="1:26" ht="13.5" thickBot="1">
      <c r="A72" s="64"/>
      <c r="B72" s="55" t="s">
        <v>100</v>
      </c>
      <c r="C72" s="22"/>
      <c r="D72" s="39">
        <v>3</v>
      </c>
      <c r="E72" s="39">
        <v>5</v>
      </c>
      <c r="F72" s="39"/>
      <c r="G72" s="39">
        <v>1</v>
      </c>
      <c r="H72" s="39">
        <v>1</v>
      </c>
      <c r="I72" s="39"/>
      <c r="J72" s="39">
        <v>5</v>
      </c>
      <c r="K72" s="39">
        <v>5</v>
      </c>
      <c r="L72" s="39">
        <v>3</v>
      </c>
      <c r="M72" s="39"/>
      <c r="N72" s="39">
        <v>5</v>
      </c>
      <c r="O72" s="39">
        <v>5</v>
      </c>
      <c r="P72" s="39"/>
      <c r="Q72" s="32">
        <f t="shared" si="2"/>
        <v>33</v>
      </c>
      <c r="R72" s="39"/>
      <c r="S72" s="23">
        <f>Q71+Q72+Q73+R71+R72+R73</f>
        <v>75</v>
      </c>
      <c r="T72" s="56" t="s">
        <v>94</v>
      </c>
      <c r="U72" s="57"/>
      <c r="V72" s="57"/>
      <c r="W72" s="57"/>
      <c r="X72" s="57"/>
      <c r="Y72" s="97"/>
      <c r="Z72" s="58"/>
    </row>
    <row r="73" spans="1:26" ht="13.5" thickBot="1">
      <c r="A73" s="77"/>
      <c r="B73" s="45" t="s">
        <v>42</v>
      </c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2">
        <f t="shared" si="2"/>
        <v>0</v>
      </c>
      <c r="R73" s="46"/>
      <c r="S73" s="47"/>
      <c r="T73" s="48" t="s">
        <v>96</v>
      </c>
      <c r="U73" s="49"/>
      <c r="V73" s="49"/>
      <c r="W73" s="49"/>
      <c r="X73" s="49"/>
      <c r="Y73" s="50">
        <f>S72/18</f>
        <v>4.166666666666667</v>
      </c>
      <c r="Z73" s="61"/>
    </row>
    <row r="74" spans="1:26" ht="13.5" thickBot="1">
      <c r="A74" s="52">
        <v>22</v>
      </c>
      <c r="B74" s="113" t="s">
        <v>148</v>
      </c>
      <c r="C74" s="114" t="s">
        <v>166</v>
      </c>
      <c r="D74" s="32">
        <v>5</v>
      </c>
      <c r="E74" s="32">
        <v>5</v>
      </c>
      <c r="F74" s="32"/>
      <c r="G74" s="32">
        <v>5</v>
      </c>
      <c r="H74" s="32">
        <v>5</v>
      </c>
      <c r="I74" s="32"/>
      <c r="J74" s="32">
        <v>5</v>
      </c>
      <c r="K74" s="32">
        <v>5</v>
      </c>
      <c r="L74" s="32">
        <v>5</v>
      </c>
      <c r="M74" s="32"/>
      <c r="N74" s="32">
        <v>5</v>
      </c>
      <c r="O74" s="32">
        <v>5</v>
      </c>
      <c r="P74" s="32"/>
      <c r="Q74" s="32">
        <f t="shared" si="2"/>
        <v>45</v>
      </c>
      <c r="R74" s="32"/>
      <c r="S74" s="33"/>
      <c r="T74" s="34">
        <v>0</v>
      </c>
      <c r="U74" s="35">
        <v>0</v>
      </c>
      <c r="V74" s="35">
        <v>0</v>
      </c>
      <c r="W74" s="35">
        <v>2</v>
      </c>
      <c r="X74" s="35">
        <v>16</v>
      </c>
      <c r="Y74" s="107"/>
      <c r="Z74" s="54"/>
    </row>
    <row r="75" spans="1:26" ht="13.5" thickBot="1">
      <c r="A75" s="38"/>
      <c r="B75" s="55" t="s">
        <v>100</v>
      </c>
      <c r="C75" s="20"/>
      <c r="D75" s="39">
        <v>5</v>
      </c>
      <c r="E75" s="39">
        <v>5</v>
      </c>
      <c r="F75" s="39"/>
      <c r="G75" s="39">
        <v>3</v>
      </c>
      <c r="H75" s="39">
        <v>5</v>
      </c>
      <c r="I75" s="39"/>
      <c r="J75" s="39">
        <v>5</v>
      </c>
      <c r="K75" s="39">
        <v>5</v>
      </c>
      <c r="L75" s="39">
        <v>3</v>
      </c>
      <c r="M75" s="39"/>
      <c r="N75" s="39">
        <v>5</v>
      </c>
      <c r="O75" s="39">
        <v>5</v>
      </c>
      <c r="P75" s="39"/>
      <c r="Q75" s="32">
        <f t="shared" si="2"/>
        <v>41</v>
      </c>
      <c r="R75" s="39"/>
      <c r="S75" s="23">
        <f>Q74+Q75+Q76+R74+R75+R76</f>
        <v>86</v>
      </c>
      <c r="T75" s="56" t="s">
        <v>94</v>
      </c>
      <c r="U75" s="57"/>
      <c r="V75" s="57"/>
      <c r="W75" s="57"/>
      <c r="X75" s="57"/>
      <c r="Y75" s="97"/>
      <c r="Z75" s="58"/>
    </row>
    <row r="76" spans="1:26" ht="13.5" thickBot="1">
      <c r="A76" s="43"/>
      <c r="B76" s="45" t="s">
        <v>42</v>
      </c>
      <c r="C76" s="44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2">
        <f t="shared" si="2"/>
        <v>0</v>
      </c>
      <c r="R76" s="46"/>
      <c r="S76" s="47"/>
      <c r="T76" s="48" t="s">
        <v>96</v>
      </c>
      <c r="U76" s="49"/>
      <c r="V76" s="49"/>
      <c r="W76" s="49"/>
      <c r="X76" s="49"/>
      <c r="Y76" s="50">
        <f>S75/18</f>
        <v>4.777777777777778</v>
      </c>
      <c r="Z76" s="61"/>
    </row>
    <row r="77" spans="1:26" ht="13.5" thickBot="1">
      <c r="A77" s="52">
        <v>23</v>
      </c>
      <c r="B77" s="117" t="s">
        <v>127</v>
      </c>
      <c r="C77" s="189" t="s">
        <v>128</v>
      </c>
      <c r="D77" s="32">
        <v>5</v>
      </c>
      <c r="E77" s="32">
        <v>1</v>
      </c>
      <c r="F77" s="32"/>
      <c r="G77" s="32">
        <v>5</v>
      </c>
      <c r="H77" s="32">
        <v>1</v>
      </c>
      <c r="I77" s="32"/>
      <c r="J77" s="32">
        <v>5</v>
      </c>
      <c r="K77" s="32">
        <v>5</v>
      </c>
      <c r="L77" s="32">
        <v>5</v>
      </c>
      <c r="M77" s="32"/>
      <c r="N77" s="32">
        <v>1</v>
      </c>
      <c r="O77" s="32">
        <v>3</v>
      </c>
      <c r="P77" s="32"/>
      <c r="Q77" s="32">
        <f t="shared" si="2"/>
        <v>31</v>
      </c>
      <c r="R77" s="32"/>
      <c r="S77" s="33"/>
      <c r="T77" s="73">
        <v>0</v>
      </c>
      <c r="U77" s="74">
        <v>4</v>
      </c>
      <c r="V77" s="74">
        <v>4</v>
      </c>
      <c r="W77" s="74">
        <v>1</v>
      </c>
      <c r="X77" s="74">
        <v>9</v>
      </c>
      <c r="Y77" s="107"/>
      <c r="Z77" s="75"/>
    </row>
    <row r="78" spans="1:26" ht="13.5" thickBot="1">
      <c r="A78" s="64"/>
      <c r="B78" s="22" t="s">
        <v>101</v>
      </c>
      <c r="C78" s="22"/>
      <c r="D78" s="39">
        <v>2</v>
      </c>
      <c r="E78" s="39">
        <v>2</v>
      </c>
      <c r="F78" s="39"/>
      <c r="G78" s="39">
        <v>2</v>
      </c>
      <c r="H78" s="39">
        <v>1</v>
      </c>
      <c r="I78" s="39"/>
      <c r="J78" s="39">
        <v>5</v>
      </c>
      <c r="K78" s="39">
        <v>5</v>
      </c>
      <c r="L78" s="39">
        <v>2</v>
      </c>
      <c r="M78" s="39"/>
      <c r="N78" s="39">
        <v>5</v>
      </c>
      <c r="O78" s="81">
        <v>5</v>
      </c>
      <c r="P78" s="39"/>
      <c r="Q78" s="32">
        <f t="shared" si="2"/>
        <v>29</v>
      </c>
      <c r="R78" s="39"/>
      <c r="S78" s="23">
        <f>Q77+Q78+Q79+R77+R78+R79</f>
        <v>60</v>
      </c>
      <c r="T78" s="69" t="s">
        <v>94</v>
      </c>
      <c r="U78" s="27"/>
      <c r="V78" s="27"/>
      <c r="W78" s="27"/>
      <c r="X78" s="27"/>
      <c r="Y78" s="97"/>
      <c r="Z78" s="70"/>
    </row>
    <row r="79" spans="1:26" ht="13.5" thickBot="1">
      <c r="A79" s="77"/>
      <c r="B79" s="45" t="s">
        <v>42</v>
      </c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2">
        <f t="shared" si="2"/>
        <v>0</v>
      </c>
      <c r="R79" s="46"/>
      <c r="S79" s="190"/>
      <c r="T79" s="77" t="s">
        <v>96</v>
      </c>
      <c r="U79" s="78"/>
      <c r="V79" s="78"/>
      <c r="W79" s="78"/>
      <c r="X79" s="78"/>
      <c r="Y79" s="50">
        <f>S78/18</f>
        <v>3.3333333333333335</v>
      </c>
      <c r="Z79" s="79"/>
    </row>
    <row r="80" spans="1:26" ht="13.5" thickBot="1">
      <c r="A80" s="52">
        <v>24</v>
      </c>
      <c r="B80" s="117" t="s">
        <v>155</v>
      </c>
      <c r="C80" s="189" t="s">
        <v>37</v>
      </c>
      <c r="D80" s="32">
        <v>5</v>
      </c>
      <c r="E80" s="32">
        <v>2</v>
      </c>
      <c r="F80" s="32"/>
      <c r="G80" s="32">
        <v>2</v>
      </c>
      <c r="H80" s="32">
        <v>1</v>
      </c>
      <c r="I80" s="32"/>
      <c r="J80" s="32">
        <v>5</v>
      </c>
      <c r="K80" s="32">
        <v>5</v>
      </c>
      <c r="L80" s="32">
        <v>3</v>
      </c>
      <c r="M80" s="32"/>
      <c r="N80" s="32">
        <v>5</v>
      </c>
      <c r="O80" s="32">
        <v>5</v>
      </c>
      <c r="P80" s="32"/>
      <c r="Q80" s="32">
        <f t="shared" si="2"/>
        <v>33</v>
      </c>
      <c r="R80" s="32"/>
      <c r="S80" s="33"/>
      <c r="T80" s="73">
        <v>0</v>
      </c>
      <c r="U80" s="74">
        <v>2</v>
      </c>
      <c r="V80" s="74">
        <v>4</v>
      </c>
      <c r="W80" s="74">
        <v>2</v>
      </c>
      <c r="X80" s="74">
        <v>10</v>
      </c>
      <c r="Y80" s="107"/>
      <c r="Z80" s="75"/>
    </row>
    <row r="81" spans="1:26" ht="13.5" thickBot="1">
      <c r="A81" s="64"/>
      <c r="B81" s="22" t="s">
        <v>101</v>
      </c>
      <c r="C81" s="22"/>
      <c r="D81" s="39">
        <v>5</v>
      </c>
      <c r="E81" s="39">
        <v>5</v>
      </c>
      <c r="F81" s="39"/>
      <c r="G81" s="39">
        <v>2</v>
      </c>
      <c r="H81" s="39">
        <v>3</v>
      </c>
      <c r="I81" s="39"/>
      <c r="J81" s="39">
        <v>5</v>
      </c>
      <c r="K81" s="39">
        <v>5</v>
      </c>
      <c r="L81" s="39">
        <v>1</v>
      </c>
      <c r="M81" s="39"/>
      <c r="N81" s="39">
        <v>2</v>
      </c>
      <c r="O81" s="81">
        <v>5</v>
      </c>
      <c r="P81" s="39"/>
      <c r="Q81" s="32">
        <f t="shared" si="2"/>
        <v>33</v>
      </c>
      <c r="R81" s="39"/>
      <c r="S81" s="23">
        <f>Q80+Q81+Q82+R80+R81+R82</f>
        <v>66</v>
      </c>
      <c r="T81" s="69" t="s">
        <v>94</v>
      </c>
      <c r="U81" s="27"/>
      <c r="V81" s="27"/>
      <c r="W81" s="27"/>
      <c r="X81" s="27"/>
      <c r="Y81" s="97"/>
      <c r="Z81" s="70"/>
    </row>
    <row r="82" spans="1:26" ht="13.5" thickBot="1">
      <c r="A82" s="77"/>
      <c r="B82" s="45" t="s">
        <v>42</v>
      </c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2">
        <f t="shared" si="2"/>
        <v>0</v>
      </c>
      <c r="R82" s="46"/>
      <c r="S82" s="190"/>
      <c r="T82" s="77" t="s">
        <v>96</v>
      </c>
      <c r="U82" s="78"/>
      <c r="V82" s="78"/>
      <c r="W82" s="78"/>
      <c r="X82" s="78"/>
      <c r="Y82" s="50">
        <f>S81/18</f>
        <v>3.6666666666666665</v>
      </c>
      <c r="Z82" s="79"/>
    </row>
    <row r="83" spans="1:26" ht="13.5" thickBot="1">
      <c r="A83" s="52">
        <v>25</v>
      </c>
      <c r="B83" s="117" t="s">
        <v>102</v>
      </c>
      <c r="C83" s="189" t="s">
        <v>79</v>
      </c>
      <c r="D83" s="32">
        <v>5</v>
      </c>
      <c r="E83" s="32">
        <v>3</v>
      </c>
      <c r="F83" s="32"/>
      <c r="G83" s="32">
        <v>5</v>
      </c>
      <c r="H83" s="32">
        <v>5</v>
      </c>
      <c r="I83" s="32"/>
      <c r="J83" s="32">
        <v>5</v>
      </c>
      <c r="K83" s="32">
        <v>5</v>
      </c>
      <c r="L83" s="32">
        <v>3</v>
      </c>
      <c r="M83" s="32"/>
      <c r="N83" s="32">
        <v>5</v>
      </c>
      <c r="O83" s="32">
        <v>5</v>
      </c>
      <c r="P83" s="32"/>
      <c r="Q83" s="32">
        <f t="shared" si="2"/>
        <v>41</v>
      </c>
      <c r="R83" s="32"/>
      <c r="S83" s="316"/>
      <c r="T83" s="69">
        <v>0</v>
      </c>
      <c r="U83" s="27">
        <v>0</v>
      </c>
      <c r="V83" s="27">
        <v>3</v>
      </c>
      <c r="W83" s="27">
        <v>5</v>
      </c>
      <c r="X83" s="27">
        <v>10</v>
      </c>
      <c r="Y83" s="97"/>
      <c r="Z83" s="70"/>
    </row>
    <row r="84" spans="1:26" ht="13.5" thickBot="1">
      <c r="A84" s="64"/>
      <c r="B84" s="22" t="s">
        <v>101</v>
      </c>
      <c r="C84" s="22"/>
      <c r="D84" s="39">
        <v>3</v>
      </c>
      <c r="E84" s="39">
        <v>3</v>
      </c>
      <c r="F84" s="39"/>
      <c r="G84" s="39">
        <v>2</v>
      </c>
      <c r="H84" s="39">
        <v>2</v>
      </c>
      <c r="I84" s="39"/>
      <c r="J84" s="39">
        <v>5</v>
      </c>
      <c r="K84" s="39">
        <v>5</v>
      </c>
      <c r="L84" s="39">
        <v>2</v>
      </c>
      <c r="M84" s="39"/>
      <c r="N84" s="39">
        <v>3</v>
      </c>
      <c r="O84" s="81">
        <v>5</v>
      </c>
      <c r="P84" s="39"/>
      <c r="Q84" s="32">
        <f t="shared" si="2"/>
        <v>30</v>
      </c>
      <c r="R84" s="39"/>
      <c r="S84" s="315">
        <f>Q83+Q84+Q85+R83+R84+R85</f>
        <v>71</v>
      </c>
      <c r="T84" s="69" t="s">
        <v>94</v>
      </c>
      <c r="U84" s="27"/>
      <c r="V84" s="27"/>
      <c r="W84" s="27"/>
      <c r="X84" s="27"/>
      <c r="Y84" s="97"/>
      <c r="Z84" s="70"/>
    </row>
    <row r="85" spans="1:26" ht="13.5" thickBot="1">
      <c r="A85" s="64"/>
      <c r="B85" s="55" t="s">
        <v>42</v>
      </c>
      <c r="C85" s="55">
        <v>41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7">
        <f t="shared" si="2"/>
        <v>0</v>
      </c>
      <c r="R85" s="66"/>
      <c r="S85" s="318"/>
      <c r="T85" s="77" t="s">
        <v>96</v>
      </c>
      <c r="U85" s="78"/>
      <c r="V85" s="78"/>
      <c r="W85" s="78"/>
      <c r="X85" s="78"/>
      <c r="Y85" s="50">
        <f>S84/18</f>
        <v>3.9444444444444446</v>
      </c>
      <c r="Z85" s="79"/>
    </row>
    <row r="86" spans="1:26" ht="13.5" thickBot="1">
      <c r="A86" s="52">
        <v>26</v>
      </c>
      <c r="B86" s="117" t="s">
        <v>76</v>
      </c>
      <c r="C86" s="189" t="s">
        <v>75</v>
      </c>
      <c r="D86" s="32">
        <v>5</v>
      </c>
      <c r="E86" s="32">
        <v>3</v>
      </c>
      <c r="F86" s="32"/>
      <c r="G86" s="32">
        <v>3</v>
      </c>
      <c r="H86" s="32">
        <v>3</v>
      </c>
      <c r="I86" s="32"/>
      <c r="J86" s="32">
        <v>5</v>
      </c>
      <c r="K86" s="32">
        <v>5</v>
      </c>
      <c r="L86" s="32">
        <v>5</v>
      </c>
      <c r="M86" s="32"/>
      <c r="N86" s="32">
        <v>5</v>
      </c>
      <c r="O86" s="32">
        <v>5</v>
      </c>
      <c r="P86" s="32"/>
      <c r="Q86" s="32">
        <f t="shared" si="2"/>
        <v>39</v>
      </c>
      <c r="R86" s="32"/>
      <c r="S86" s="33"/>
      <c r="T86" s="73">
        <v>0</v>
      </c>
      <c r="U86" s="74">
        <v>1</v>
      </c>
      <c r="V86" s="74">
        <v>2</v>
      </c>
      <c r="W86" s="74">
        <v>4</v>
      </c>
      <c r="X86" s="74">
        <v>11</v>
      </c>
      <c r="Y86" s="107"/>
      <c r="Z86" s="75"/>
    </row>
    <row r="87" spans="1:26" ht="13.5" thickBot="1">
      <c r="A87" s="64"/>
      <c r="B87" s="22" t="s">
        <v>101</v>
      </c>
      <c r="C87" s="22"/>
      <c r="D87" s="39">
        <v>5</v>
      </c>
      <c r="E87" s="39">
        <v>3</v>
      </c>
      <c r="F87" s="39"/>
      <c r="G87" s="39">
        <v>2</v>
      </c>
      <c r="H87" s="39">
        <v>1</v>
      </c>
      <c r="I87" s="39"/>
      <c r="J87" s="39">
        <v>5</v>
      </c>
      <c r="K87" s="39">
        <v>5</v>
      </c>
      <c r="L87" s="39">
        <v>2</v>
      </c>
      <c r="M87" s="39"/>
      <c r="N87" s="39">
        <v>5</v>
      </c>
      <c r="O87" s="81">
        <v>5</v>
      </c>
      <c r="P87" s="39"/>
      <c r="Q87" s="32">
        <f t="shared" si="2"/>
        <v>33</v>
      </c>
      <c r="R87" s="39"/>
      <c r="S87" s="23">
        <f>Q86+Q87+Q88+R86+R87+R88</f>
        <v>72</v>
      </c>
      <c r="T87" s="69" t="s">
        <v>94</v>
      </c>
      <c r="U87" s="27"/>
      <c r="V87" s="27"/>
      <c r="W87" s="27"/>
      <c r="X87" s="27"/>
      <c r="Y87" s="97"/>
      <c r="Z87" s="70"/>
    </row>
    <row r="88" spans="1:26" ht="13.5" thickBot="1">
      <c r="A88" s="77"/>
      <c r="B88" s="45" t="s">
        <v>42</v>
      </c>
      <c r="C88" s="45">
        <v>38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2">
        <f t="shared" si="2"/>
        <v>0</v>
      </c>
      <c r="R88" s="46"/>
      <c r="S88" s="190"/>
      <c r="T88" s="77" t="s">
        <v>96</v>
      </c>
      <c r="U88" s="78"/>
      <c r="V88" s="78"/>
      <c r="W88" s="78"/>
      <c r="X88" s="78"/>
      <c r="Y88" s="50">
        <f>S87/18</f>
        <v>4</v>
      </c>
      <c r="Z88" s="79"/>
    </row>
    <row r="89" spans="1:26" ht="13.5" thickBot="1">
      <c r="A89" s="52">
        <v>27</v>
      </c>
      <c r="B89" s="117" t="s">
        <v>74</v>
      </c>
      <c r="C89" s="317" t="s">
        <v>37</v>
      </c>
      <c r="D89" s="32">
        <v>5</v>
      </c>
      <c r="E89" s="32">
        <v>2</v>
      </c>
      <c r="F89" s="32"/>
      <c r="G89" s="32">
        <v>5</v>
      </c>
      <c r="H89" s="32">
        <v>3</v>
      </c>
      <c r="I89" s="32"/>
      <c r="J89" s="32">
        <v>5</v>
      </c>
      <c r="K89" s="32">
        <v>5</v>
      </c>
      <c r="L89" s="32">
        <v>5</v>
      </c>
      <c r="M89" s="32"/>
      <c r="N89" s="32">
        <v>5</v>
      </c>
      <c r="O89" s="32">
        <v>5</v>
      </c>
      <c r="P89" s="32"/>
      <c r="Q89" s="32">
        <f t="shared" si="2"/>
        <v>40</v>
      </c>
      <c r="R89" s="32"/>
      <c r="S89" s="316"/>
      <c r="T89" s="56">
        <v>0</v>
      </c>
      <c r="U89" s="57">
        <v>0</v>
      </c>
      <c r="V89" s="57">
        <v>1</v>
      </c>
      <c r="W89" s="57">
        <v>4</v>
      </c>
      <c r="X89" s="57">
        <v>13</v>
      </c>
      <c r="Y89" s="97"/>
      <c r="Z89" s="108"/>
    </row>
    <row r="90" spans="1:26" ht="13.5" thickBot="1">
      <c r="A90" s="38"/>
      <c r="B90" s="55" t="s">
        <v>101</v>
      </c>
      <c r="C90" s="20"/>
      <c r="D90" s="39">
        <v>5</v>
      </c>
      <c r="E90" s="39">
        <v>3</v>
      </c>
      <c r="F90" s="39"/>
      <c r="G90" s="39">
        <v>3</v>
      </c>
      <c r="H90" s="39">
        <v>3</v>
      </c>
      <c r="I90" s="39"/>
      <c r="J90" s="39">
        <v>5</v>
      </c>
      <c r="K90" s="39">
        <v>5</v>
      </c>
      <c r="L90" s="39">
        <v>5</v>
      </c>
      <c r="M90" s="39"/>
      <c r="N90" s="39">
        <v>5</v>
      </c>
      <c r="O90" s="81">
        <v>5</v>
      </c>
      <c r="P90" s="39"/>
      <c r="Q90" s="32">
        <f t="shared" si="2"/>
        <v>39</v>
      </c>
      <c r="R90" s="39"/>
      <c r="S90" s="315">
        <f>Q89+Q90+Q91+R89+R90+R91</f>
        <v>79</v>
      </c>
      <c r="T90" s="56" t="s">
        <v>94</v>
      </c>
      <c r="U90" s="57"/>
      <c r="V90" s="57"/>
      <c r="W90" s="57"/>
      <c r="X90" s="57"/>
      <c r="Y90" s="97"/>
      <c r="Z90" s="58"/>
    </row>
    <row r="91" spans="1:26" ht="13.5" thickBot="1">
      <c r="A91" s="38"/>
      <c r="B91" s="55" t="s">
        <v>42</v>
      </c>
      <c r="C91" s="20">
        <v>37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7">
        <f t="shared" si="2"/>
        <v>0</v>
      </c>
      <c r="R91" s="66"/>
      <c r="S91" s="315"/>
      <c r="T91" s="48" t="s">
        <v>96</v>
      </c>
      <c r="U91" s="49"/>
      <c r="V91" s="49"/>
      <c r="W91" s="49"/>
      <c r="X91" s="49"/>
      <c r="Y91" s="50">
        <f>S90/18</f>
        <v>4.388888888888889</v>
      </c>
      <c r="Z91" s="61"/>
    </row>
    <row r="92" spans="1:26" ht="13.5" thickBot="1">
      <c r="A92" s="52">
        <v>28</v>
      </c>
      <c r="B92" s="102" t="s">
        <v>83</v>
      </c>
      <c r="C92" s="84" t="s">
        <v>103</v>
      </c>
      <c r="D92" s="32">
        <v>5</v>
      </c>
      <c r="E92" s="32">
        <v>5</v>
      </c>
      <c r="F92" s="32"/>
      <c r="G92" s="32">
        <v>5</v>
      </c>
      <c r="H92" s="32">
        <v>5</v>
      </c>
      <c r="I92" s="32"/>
      <c r="J92" s="32">
        <v>5</v>
      </c>
      <c r="K92" s="32">
        <v>5</v>
      </c>
      <c r="L92" s="32">
        <v>5</v>
      </c>
      <c r="M92" s="32"/>
      <c r="N92" s="32">
        <v>5</v>
      </c>
      <c r="O92" s="32">
        <v>5</v>
      </c>
      <c r="P92" s="32"/>
      <c r="Q92" s="32">
        <f t="shared" si="2"/>
        <v>45</v>
      </c>
      <c r="R92" s="32"/>
      <c r="S92" s="316"/>
      <c r="T92" s="73">
        <v>0</v>
      </c>
      <c r="U92" s="74">
        <v>0</v>
      </c>
      <c r="V92" s="74">
        <v>1</v>
      </c>
      <c r="W92" s="74">
        <v>1</v>
      </c>
      <c r="X92" s="74">
        <v>16</v>
      </c>
      <c r="Y92" s="107"/>
      <c r="Z92" s="75"/>
    </row>
    <row r="93" spans="1:26" ht="13.5" thickBot="1">
      <c r="A93" s="64"/>
      <c r="B93" s="55" t="s">
        <v>104</v>
      </c>
      <c r="C93" s="22"/>
      <c r="D93" s="39">
        <v>5</v>
      </c>
      <c r="E93" s="39">
        <v>5</v>
      </c>
      <c r="F93" s="39"/>
      <c r="G93" s="39">
        <v>2</v>
      </c>
      <c r="H93" s="39">
        <v>5</v>
      </c>
      <c r="I93" s="39"/>
      <c r="J93" s="39">
        <v>3</v>
      </c>
      <c r="K93" s="39">
        <v>5</v>
      </c>
      <c r="L93" s="39">
        <v>5</v>
      </c>
      <c r="M93" s="39"/>
      <c r="N93" s="39">
        <v>5</v>
      </c>
      <c r="O93" s="39">
        <v>5</v>
      </c>
      <c r="P93" s="39"/>
      <c r="Q93" s="32">
        <f t="shared" si="2"/>
        <v>40</v>
      </c>
      <c r="R93" s="39"/>
      <c r="S93" s="315">
        <f>Q92+Q93+Q94+R92+R93+R94</f>
        <v>85</v>
      </c>
      <c r="T93" s="69" t="s">
        <v>94</v>
      </c>
      <c r="U93" s="27"/>
      <c r="V93" s="27"/>
      <c r="W93" s="27"/>
      <c r="X93" s="27"/>
      <c r="Y93" s="97"/>
      <c r="Z93" s="70"/>
    </row>
    <row r="94" spans="1:26" ht="13.5" thickBot="1">
      <c r="A94" s="77"/>
      <c r="B94" s="45" t="s">
        <v>42</v>
      </c>
      <c r="C94" s="45">
        <v>42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2">
        <f t="shared" si="2"/>
        <v>0</v>
      </c>
      <c r="R94" s="46"/>
      <c r="S94" s="314"/>
      <c r="T94" s="77" t="s">
        <v>96</v>
      </c>
      <c r="U94" s="78"/>
      <c r="V94" s="78"/>
      <c r="W94" s="78"/>
      <c r="X94" s="78"/>
      <c r="Y94" s="50">
        <f>S93/18</f>
        <v>4.722222222222222</v>
      </c>
      <c r="Z94" s="79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7109375" style="5" customWidth="1"/>
    <col min="2" max="2" width="11.28125" style="1" customWidth="1"/>
    <col min="3" max="3" width="11.00390625" style="1" customWidth="1"/>
    <col min="4" max="4" width="9.421875" style="1" customWidth="1"/>
    <col min="5" max="5" width="9.140625" style="1" customWidth="1"/>
    <col min="6" max="6" width="11.7109375" style="1" customWidth="1"/>
    <col min="7" max="7" width="7.140625" style="4" customWidth="1"/>
    <col min="8" max="8" width="7.28125" style="4" customWidth="1"/>
    <col min="9" max="9" width="7.28125" style="6" customWidth="1"/>
    <col min="10" max="10" width="2.28125" style="4" customWidth="1"/>
    <col min="11" max="11" width="5.28125" style="4" customWidth="1"/>
    <col min="12" max="18" width="2.8515625" style="1" customWidth="1"/>
    <col min="19" max="16384" width="9.140625" style="1" customWidth="1"/>
  </cols>
  <sheetData>
    <row r="1" spans="1:18" ht="22.5">
      <c r="A1" s="7" t="s">
        <v>114</v>
      </c>
      <c r="B1" s="8"/>
      <c r="C1" s="8"/>
      <c r="D1" s="8"/>
      <c r="E1" s="8"/>
      <c r="F1" s="8"/>
      <c r="G1" s="8"/>
      <c r="H1" s="8"/>
      <c r="I1" s="122"/>
      <c r="J1" s="8"/>
      <c r="K1" s="8"/>
      <c r="L1" s="8"/>
      <c r="M1" s="8"/>
      <c r="N1" s="8"/>
      <c r="O1" s="8"/>
      <c r="P1" s="8"/>
      <c r="Q1" s="8"/>
      <c r="R1" s="10"/>
    </row>
    <row r="2" spans="1:18" ht="19.5" thickBot="1">
      <c r="A2" s="123" t="s">
        <v>210</v>
      </c>
      <c r="B2" s="12"/>
      <c r="C2" s="12"/>
      <c r="D2" s="12"/>
      <c r="E2" s="12"/>
      <c r="F2" s="12"/>
      <c r="G2" s="12"/>
      <c r="H2" s="12"/>
      <c r="I2" s="124"/>
      <c r="J2" s="12"/>
      <c r="K2" s="12"/>
      <c r="L2" s="12"/>
      <c r="M2" s="12"/>
      <c r="N2" s="12"/>
      <c r="O2" s="12"/>
      <c r="P2" s="12"/>
      <c r="Q2" s="12"/>
      <c r="R2" s="14"/>
    </row>
    <row r="3" spans="1:18" ht="12.75">
      <c r="A3" s="52" t="s">
        <v>208</v>
      </c>
      <c r="B3" s="84"/>
      <c r="C3" s="84"/>
      <c r="D3" s="84"/>
      <c r="E3" s="84"/>
      <c r="F3" s="84"/>
      <c r="G3" s="125"/>
      <c r="H3" s="125"/>
      <c r="I3" s="126"/>
      <c r="J3" s="127"/>
      <c r="K3" s="30"/>
      <c r="L3" s="158"/>
      <c r="M3" s="36"/>
      <c r="N3" s="36"/>
      <c r="O3" s="36"/>
      <c r="P3" s="36"/>
      <c r="Q3" s="36"/>
      <c r="R3" s="54"/>
    </row>
    <row r="4" spans="1:18" ht="12.75">
      <c r="A4" s="69"/>
      <c r="B4" s="27"/>
      <c r="C4" s="27"/>
      <c r="D4" s="27"/>
      <c r="E4" s="27"/>
      <c r="F4" s="27"/>
      <c r="G4" s="128" t="s">
        <v>108</v>
      </c>
      <c r="H4" s="128" t="s">
        <v>109</v>
      </c>
      <c r="I4" s="129" t="s">
        <v>110</v>
      </c>
      <c r="J4" s="15" t="s">
        <v>92</v>
      </c>
      <c r="K4" s="191" t="s">
        <v>111</v>
      </c>
      <c r="L4" s="162">
        <v>0</v>
      </c>
      <c r="M4" s="131">
        <v>1</v>
      </c>
      <c r="N4" s="131">
        <v>2</v>
      </c>
      <c r="O4" s="131">
        <v>3</v>
      </c>
      <c r="P4" s="131">
        <v>5</v>
      </c>
      <c r="Q4" s="131" t="s">
        <v>90</v>
      </c>
      <c r="R4" s="134">
        <v>20</v>
      </c>
    </row>
    <row r="5" spans="1:18" ht="12.75">
      <c r="A5" s="130"/>
      <c r="B5" s="131"/>
      <c r="C5" s="131"/>
      <c r="D5" s="131"/>
      <c r="E5" s="131"/>
      <c r="F5" s="131"/>
      <c r="G5" s="460"/>
      <c r="H5" s="461"/>
      <c r="I5" s="462"/>
      <c r="J5" s="132"/>
      <c r="K5" s="90"/>
      <c r="L5" s="162"/>
      <c r="M5" s="131"/>
      <c r="N5" s="131"/>
      <c r="O5" s="131"/>
      <c r="P5" s="131"/>
      <c r="Q5" s="131"/>
      <c r="R5" s="134"/>
    </row>
    <row r="6" spans="1:18" ht="12.75">
      <c r="A6" s="130">
        <v>1</v>
      </c>
      <c r="B6" s="131" t="s">
        <v>11</v>
      </c>
      <c r="C6" s="131" t="s">
        <v>93</v>
      </c>
      <c r="D6" s="135" t="s">
        <v>14</v>
      </c>
      <c r="E6" s="131" t="s">
        <v>12</v>
      </c>
      <c r="F6" s="131" t="s">
        <v>95</v>
      </c>
      <c r="G6" s="135">
        <v>19</v>
      </c>
      <c r="H6" s="135">
        <v>22</v>
      </c>
      <c r="I6" s="135">
        <v>16</v>
      </c>
      <c r="J6" s="132"/>
      <c r="K6" s="90">
        <f aca="true" t="shared" si="0" ref="K6:K25">SUM(G6:J6)</f>
        <v>57</v>
      </c>
      <c r="L6" s="162">
        <v>13</v>
      </c>
      <c r="M6" s="131">
        <v>8</v>
      </c>
      <c r="N6" s="131">
        <v>4</v>
      </c>
      <c r="O6" s="131">
        <v>7</v>
      </c>
      <c r="P6" s="131">
        <v>4</v>
      </c>
      <c r="Q6" s="131"/>
      <c r="R6" s="134"/>
    </row>
    <row r="7" spans="1:18" ht="12.75">
      <c r="A7" s="130">
        <v>2</v>
      </c>
      <c r="B7" s="131" t="s">
        <v>142</v>
      </c>
      <c r="C7" s="131" t="s">
        <v>141</v>
      </c>
      <c r="D7" s="135" t="s">
        <v>14</v>
      </c>
      <c r="E7" s="131" t="s">
        <v>18</v>
      </c>
      <c r="F7" s="131" t="s">
        <v>169</v>
      </c>
      <c r="G7" s="135">
        <v>17</v>
      </c>
      <c r="H7" s="135">
        <v>20</v>
      </c>
      <c r="I7" s="135">
        <v>20</v>
      </c>
      <c r="J7" s="132"/>
      <c r="K7" s="90">
        <f t="shared" si="0"/>
        <v>57</v>
      </c>
      <c r="L7" s="162">
        <v>10</v>
      </c>
      <c r="M7" s="131">
        <v>13</v>
      </c>
      <c r="N7" s="131">
        <v>3</v>
      </c>
      <c r="O7" s="131">
        <v>6</v>
      </c>
      <c r="P7" s="131">
        <v>4</v>
      </c>
      <c r="Q7" s="131"/>
      <c r="R7" s="134"/>
    </row>
    <row r="8" spans="1:18" ht="12.75">
      <c r="A8" s="130">
        <v>3</v>
      </c>
      <c r="B8" s="131" t="s">
        <v>30</v>
      </c>
      <c r="C8" s="131" t="s">
        <v>29</v>
      </c>
      <c r="D8" s="135" t="s">
        <v>14</v>
      </c>
      <c r="E8" s="131" t="s">
        <v>18</v>
      </c>
      <c r="F8" s="131" t="s">
        <v>19</v>
      </c>
      <c r="G8" s="136">
        <v>28</v>
      </c>
      <c r="H8" s="135">
        <v>17</v>
      </c>
      <c r="I8" s="135">
        <v>16</v>
      </c>
      <c r="J8" s="132"/>
      <c r="K8" s="90">
        <f t="shared" si="0"/>
        <v>61</v>
      </c>
      <c r="L8" s="162">
        <v>10</v>
      </c>
      <c r="M8" s="131">
        <v>9</v>
      </c>
      <c r="N8" s="131">
        <v>7</v>
      </c>
      <c r="O8" s="131">
        <v>6</v>
      </c>
      <c r="P8" s="131">
        <v>4</v>
      </c>
      <c r="Q8" s="131"/>
      <c r="R8" s="134"/>
    </row>
    <row r="9" spans="1:18" ht="12.75">
      <c r="A9" s="148">
        <v>4</v>
      </c>
      <c r="B9" s="149" t="s">
        <v>172</v>
      </c>
      <c r="C9" s="149" t="s">
        <v>20</v>
      </c>
      <c r="D9" s="150" t="s">
        <v>14</v>
      </c>
      <c r="E9" s="149" t="s">
        <v>12</v>
      </c>
      <c r="F9" s="149" t="s">
        <v>95</v>
      </c>
      <c r="G9" s="151">
        <v>33</v>
      </c>
      <c r="H9" s="150">
        <v>34</v>
      </c>
      <c r="I9" s="150">
        <v>35</v>
      </c>
      <c r="J9" s="21"/>
      <c r="K9" s="192">
        <f t="shared" si="0"/>
        <v>102</v>
      </c>
      <c r="L9" s="162">
        <v>3</v>
      </c>
      <c r="M9" s="131">
        <v>2</v>
      </c>
      <c r="N9" s="131">
        <v>5</v>
      </c>
      <c r="O9" s="131">
        <v>20</v>
      </c>
      <c r="P9" s="131">
        <v>6</v>
      </c>
      <c r="Q9" s="131"/>
      <c r="R9" s="134"/>
    </row>
    <row r="10" spans="1:18" ht="12.75">
      <c r="A10" s="148">
        <v>5</v>
      </c>
      <c r="B10" s="149" t="s">
        <v>145</v>
      </c>
      <c r="C10" s="149" t="s">
        <v>182</v>
      </c>
      <c r="D10" s="150" t="s">
        <v>14</v>
      </c>
      <c r="E10" s="149" t="s">
        <v>12</v>
      </c>
      <c r="F10" s="149" t="s">
        <v>22</v>
      </c>
      <c r="G10" s="151">
        <v>45</v>
      </c>
      <c r="H10" s="150">
        <v>34</v>
      </c>
      <c r="I10" s="150">
        <v>35</v>
      </c>
      <c r="J10" s="21"/>
      <c r="K10" s="192">
        <f t="shared" si="0"/>
        <v>114</v>
      </c>
      <c r="L10" s="162">
        <v>1</v>
      </c>
      <c r="M10" s="131">
        <v>4</v>
      </c>
      <c r="N10" s="131">
        <v>3</v>
      </c>
      <c r="O10" s="131">
        <v>18</v>
      </c>
      <c r="P10" s="131">
        <v>10</v>
      </c>
      <c r="Q10" s="131"/>
      <c r="R10" s="134"/>
    </row>
    <row r="11" spans="1:18" ht="13.5" thickBot="1">
      <c r="A11" s="130">
        <v>6</v>
      </c>
      <c r="B11" s="131" t="s">
        <v>173</v>
      </c>
      <c r="C11" s="131" t="s">
        <v>16</v>
      </c>
      <c r="D11" s="135" t="s">
        <v>14</v>
      </c>
      <c r="E11" s="131" t="s">
        <v>18</v>
      </c>
      <c r="F11" s="131" t="s">
        <v>19</v>
      </c>
      <c r="G11" s="136">
        <v>46</v>
      </c>
      <c r="H11" s="135">
        <v>34</v>
      </c>
      <c r="I11" s="135">
        <v>42</v>
      </c>
      <c r="J11" s="132"/>
      <c r="K11" s="90">
        <f t="shared" si="0"/>
        <v>122</v>
      </c>
      <c r="L11" s="162">
        <v>0</v>
      </c>
      <c r="M11" s="131">
        <v>2</v>
      </c>
      <c r="N11" s="131">
        <v>2</v>
      </c>
      <c r="O11" s="131">
        <v>22</v>
      </c>
      <c r="P11" s="131">
        <v>10</v>
      </c>
      <c r="Q11" s="131"/>
      <c r="R11" s="134"/>
    </row>
    <row r="12" spans="1:18" ht="12.75">
      <c r="A12" s="155">
        <v>7</v>
      </c>
      <c r="B12" s="36" t="s">
        <v>28</v>
      </c>
      <c r="C12" s="36" t="s">
        <v>27</v>
      </c>
      <c r="D12" s="156" t="s">
        <v>24</v>
      </c>
      <c r="E12" s="36" t="s">
        <v>12</v>
      </c>
      <c r="F12" s="36" t="s">
        <v>22</v>
      </c>
      <c r="G12" s="157">
        <v>21</v>
      </c>
      <c r="H12" s="156">
        <v>13</v>
      </c>
      <c r="I12" s="156">
        <v>12</v>
      </c>
      <c r="J12" s="165"/>
      <c r="K12" s="166">
        <f t="shared" si="0"/>
        <v>46</v>
      </c>
      <c r="L12" s="167">
        <v>12</v>
      </c>
      <c r="M12" s="36">
        <v>13</v>
      </c>
      <c r="N12" s="36">
        <v>4</v>
      </c>
      <c r="O12" s="36">
        <v>5</v>
      </c>
      <c r="P12" s="36">
        <v>2</v>
      </c>
      <c r="Q12" s="36"/>
      <c r="R12" s="54"/>
    </row>
    <row r="13" spans="1:18" ht="12.75">
      <c r="A13" s="130">
        <v>8</v>
      </c>
      <c r="B13" s="131" t="s">
        <v>26</v>
      </c>
      <c r="C13" s="131" t="s">
        <v>25</v>
      </c>
      <c r="D13" s="135" t="s">
        <v>24</v>
      </c>
      <c r="E13" s="131" t="s">
        <v>12</v>
      </c>
      <c r="F13" s="131" t="s">
        <v>22</v>
      </c>
      <c r="G13" s="136">
        <v>28</v>
      </c>
      <c r="H13" s="135">
        <v>23</v>
      </c>
      <c r="I13" s="135">
        <v>20</v>
      </c>
      <c r="J13" s="132"/>
      <c r="K13" s="133">
        <f t="shared" si="0"/>
        <v>71</v>
      </c>
      <c r="L13" s="101">
        <v>11</v>
      </c>
      <c r="M13" s="131">
        <v>4</v>
      </c>
      <c r="N13" s="131">
        <v>6</v>
      </c>
      <c r="O13" s="131">
        <v>10</v>
      </c>
      <c r="P13" s="131">
        <v>5</v>
      </c>
      <c r="Q13" s="131"/>
      <c r="R13" s="134"/>
    </row>
    <row r="14" spans="1:18" ht="12.75">
      <c r="A14" s="130">
        <v>9</v>
      </c>
      <c r="B14" s="131" t="s">
        <v>36</v>
      </c>
      <c r="C14" s="131" t="s">
        <v>35</v>
      </c>
      <c r="D14" s="135" t="s">
        <v>24</v>
      </c>
      <c r="E14" s="131" t="s">
        <v>12</v>
      </c>
      <c r="F14" s="131" t="s">
        <v>22</v>
      </c>
      <c r="G14" s="136">
        <v>41</v>
      </c>
      <c r="H14" s="135">
        <v>15</v>
      </c>
      <c r="I14" s="135">
        <v>25</v>
      </c>
      <c r="J14" s="132"/>
      <c r="K14" s="133">
        <f t="shared" si="0"/>
        <v>81</v>
      </c>
      <c r="L14" s="101">
        <v>12</v>
      </c>
      <c r="M14" s="131">
        <v>3</v>
      </c>
      <c r="N14" s="131">
        <v>3</v>
      </c>
      <c r="O14" s="131">
        <v>9</v>
      </c>
      <c r="P14" s="131">
        <v>9</v>
      </c>
      <c r="Q14" s="131"/>
      <c r="R14" s="134"/>
    </row>
    <row r="15" spans="1:18" ht="12.75">
      <c r="A15" s="130">
        <v>10</v>
      </c>
      <c r="B15" s="131" t="s">
        <v>38</v>
      </c>
      <c r="C15" s="131" t="s">
        <v>37</v>
      </c>
      <c r="D15" s="135" t="s">
        <v>24</v>
      </c>
      <c r="E15" s="131" t="s">
        <v>12</v>
      </c>
      <c r="F15" s="131" t="s">
        <v>22</v>
      </c>
      <c r="G15" s="136">
        <v>32</v>
      </c>
      <c r="H15" s="135">
        <v>33</v>
      </c>
      <c r="I15" s="135">
        <v>26</v>
      </c>
      <c r="J15" s="132"/>
      <c r="K15" s="133">
        <f t="shared" si="0"/>
        <v>91</v>
      </c>
      <c r="L15" s="101">
        <v>7</v>
      </c>
      <c r="M15" s="131">
        <v>4</v>
      </c>
      <c r="N15" s="131">
        <v>4</v>
      </c>
      <c r="O15" s="131">
        <v>13</v>
      </c>
      <c r="P15" s="131">
        <v>8</v>
      </c>
      <c r="Q15" s="131"/>
      <c r="R15" s="134"/>
    </row>
    <row r="16" spans="1:18" ht="13.5" thickBot="1">
      <c r="A16" s="130">
        <v>11</v>
      </c>
      <c r="B16" s="131" t="s">
        <v>46</v>
      </c>
      <c r="C16" s="131" t="s">
        <v>45</v>
      </c>
      <c r="D16" s="135" t="s">
        <v>24</v>
      </c>
      <c r="E16" s="131" t="s">
        <v>18</v>
      </c>
      <c r="F16" s="131" t="s">
        <v>169</v>
      </c>
      <c r="G16" s="136">
        <v>39</v>
      </c>
      <c r="H16" s="135">
        <v>31</v>
      </c>
      <c r="I16" s="135">
        <v>25</v>
      </c>
      <c r="J16" s="132"/>
      <c r="K16" s="133">
        <f t="shared" si="0"/>
        <v>95</v>
      </c>
      <c r="L16" s="101">
        <v>4</v>
      </c>
      <c r="M16" s="131">
        <v>6</v>
      </c>
      <c r="N16" s="131">
        <v>5</v>
      </c>
      <c r="O16" s="131">
        <v>13</v>
      </c>
      <c r="P16" s="131">
        <v>8</v>
      </c>
      <c r="Q16" s="131"/>
      <c r="R16" s="134"/>
    </row>
    <row r="17" spans="1:18" ht="12.75">
      <c r="A17" s="155">
        <v>12</v>
      </c>
      <c r="B17" s="36" t="s">
        <v>44</v>
      </c>
      <c r="C17" s="36" t="s">
        <v>43</v>
      </c>
      <c r="D17" s="156" t="s">
        <v>33</v>
      </c>
      <c r="E17" s="36" t="s">
        <v>12</v>
      </c>
      <c r="F17" s="36" t="s">
        <v>22</v>
      </c>
      <c r="G17" s="156">
        <v>17</v>
      </c>
      <c r="H17" s="157">
        <v>14</v>
      </c>
      <c r="I17" s="156">
        <v>18</v>
      </c>
      <c r="J17" s="165"/>
      <c r="K17" s="166">
        <f t="shared" si="0"/>
        <v>49</v>
      </c>
      <c r="L17" s="167">
        <v>15</v>
      </c>
      <c r="M17" s="36">
        <v>7</v>
      </c>
      <c r="N17" s="36">
        <v>4</v>
      </c>
      <c r="O17" s="36">
        <v>8</v>
      </c>
      <c r="P17" s="36">
        <v>2</v>
      </c>
      <c r="Q17" s="36"/>
      <c r="R17" s="54"/>
    </row>
    <row r="18" spans="1:18" ht="12.75">
      <c r="A18" s="130">
        <v>13</v>
      </c>
      <c r="B18" s="131" t="s">
        <v>39</v>
      </c>
      <c r="C18" s="131" t="s">
        <v>34</v>
      </c>
      <c r="D18" s="135" t="s">
        <v>33</v>
      </c>
      <c r="E18" s="131" t="s">
        <v>18</v>
      </c>
      <c r="F18" s="131" t="s">
        <v>95</v>
      </c>
      <c r="G18" s="136">
        <v>41</v>
      </c>
      <c r="H18" s="135">
        <v>39</v>
      </c>
      <c r="I18" s="135">
        <v>32</v>
      </c>
      <c r="J18" s="132"/>
      <c r="K18" s="133">
        <f t="shared" si="0"/>
        <v>112</v>
      </c>
      <c r="L18" s="101">
        <v>2</v>
      </c>
      <c r="M18" s="131">
        <v>4</v>
      </c>
      <c r="N18" s="131">
        <v>4</v>
      </c>
      <c r="O18" s="131">
        <v>15</v>
      </c>
      <c r="P18" s="131">
        <v>11</v>
      </c>
      <c r="Q18" s="131"/>
      <c r="R18" s="134"/>
    </row>
    <row r="19" spans="1:18" ht="12.75">
      <c r="A19" s="130">
        <v>14</v>
      </c>
      <c r="B19" s="131" t="s">
        <v>146</v>
      </c>
      <c r="C19" s="131" t="s">
        <v>141</v>
      </c>
      <c r="D19" s="135" t="s">
        <v>33</v>
      </c>
      <c r="E19" s="131" t="s">
        <v>18</v>
      </c>
      <c r="F19" s="131" t="s">
        <v>19</v>
      </c>
      <c r="G19" s="136">
        <v>43</v>
      </c>
      <c r="H19" s="135">
        <v>41</v>
      </c>
      <c r="I19" s="135">
        <v>38</v>
      </c>
      <c r="J19" s="132"/>
      <c r="K19" s="133">
        <f t="shared" si="0"/>
        <v>122</v>
      </c>
      <c r="L19" s="101">
        <v>1</v>
      </c>
      <c r="M19" s="131">
        <v>0</v>
      </c>
      <c r="N19" s="131">
        <v>3</v>
      </c>
      <c r="O19" s="131">
        <v>22</v>
      </c>
      <c r="P19" s="131">
        <v>10</v>
      </c>
      <c r="Q19" s="131"/>
      <c r="R19" s="134"/>
    </row>
    <row r="20" spans="1:18" ht="13.5" thickBot="1">
      <c r="A20" s="140">
        <v>15</v>
      </c>
      <c r="B20" s="141" t="s">
        <v>36</v>
      </c>
      <c r="C20" s="141" t="s">
        <v>57</v>
      </c>
      <c r="D20" s="142" t="s">
        <v>33</v>
      </c>
      <c r="E20" s="141" t="s">
        <v>12</v>
      </c>
      <c r="F20" s="141" t="s">
        <v>22</v>
      </c>
      <c r="G20" s="143">
        <v>52</v>
      </c>
      <c r="H20" s="142">
        <v>51</v>
      </c>
      <c r="I20" s="142">
        <v>44</v>
      </c>
      <c r="J20" s="144"/>
      <c r="K20" s="145">
        <f t="shared" si="0"/>
        <v>147</v>
      </c>
      <c r="L20" s="146">
        <v>0</v>
      </c>
      <c r="M20" s="141">
        <v>0</v>
      </c>
      <c r="N20" s="141">
        <v>1</v>
      </c>
      <c r="O20" s="141">
        <v>15</v>
      </c>
      <c r="P20" s="141">
        <v>20</v>
      </c>
      <c r="Q20" s="141"/>
      <c r="R20" s="147"/>
    </row>
    <row r="21" spans="1:18" ht="12.75">
      <c r="A21" s="138">
        <v>16</v>
      </c>
      <c r="B21" s="139" t="s">
        <v>56</v>
      </c>
      <c r="C21" s="139" t="s">
        <v>55</v>
      </c>
      <c r="D21" s="129" t="s">
        <v>54</v>
      </c>
      <c r="E21" s="139" t="s">
        <v>18</v>
      </c>
      <c r="F21" s="139" t="s">
        <v>19</v>
      </c>
      <c r="G21" s="128">
        <v>18</v>
      </c>
      <c r="H21" s="129">
        <v>6</v>
      </c>
      <c r="I21" s="129">
        <v>10</v>
      </c>
      <c r="J21" s="159"/>
      <c r="K21" s="194">
        <f t="shared" si="0"/>
        <v>34</v>
      </c>
      <c r="L21" s="160">
        <v>19</v>
      </c>
      <c r="M21" s="139">
        <v>3</v>
      </c>
      <c r="N21" s="139">
        <v>1</v>
      </c>
      <c r="O21" s="139">
        <v>3</v>
      </c>
      <c r="P21" s="139">
        <v>4</v>
      </c>
      <c r="Q21" s="139"/>
      <c r="R21" s="108"/>
    </row>
    <row r="22" spans="1:18" ht="12.75">
      <c r="A22" s="138">
        <v>17</v>
      </c>
      <c r="B22" s="139" t="s">
        <v>46</v>
      </c>
      <c r="C22" s="139" t="s">
        <v>62</v>
      </c>
      <c r="D22" s="129" t="s">
        <v>54</v>
      </c>
      <c r="E22" s="139" t="s">
        <v>40</v>
      </c>
      <c r="F22" s="139" t="s">
        <v>169</v>
      </c>
      <c r="G22" s="128">
        <v>19</v>
      </c>
      <c r="H22" s="129">
        <v>11</v>
      </c>
      <c r="I22" s="129">
        <v>17</v>
      </c>
      <c r="J22" s="159"/>
      <c r="K22" s="152">
        <f t="shared" si="0"/>
        <v>47</v>
      </c>
      <c r="L22" s="160">
        <v>12</v>
      </c>
      <c r="M22" s="139">
        <v>4</v>
      </c>
      <c r="N22" s="139">
        <v>3</v>
      </c>
      <c r="O22" s="139">
        <v>9</v>
      </c>
      <c r="P22" s="139">
        <v>2</v>
      </c>
      <c r="Q22" s="139"/>
      <c r="R22" s="108"/>
    </row>
    <row r="23" spans="1:18" ht="12.75">
      <c r="A23" s="138">
        <v>18</v>
      </c>
      <c r="B23" s="139" t="s">
        <v>15</v>
      </c>
      <c r="C23" s="139" t="s">
        <v>34</v>
      </c>
      <c r="D23" s="129" t="s">
        <v>54</v>
      </c>
      <c r="E23" s="139" t="s">
        <v>12</v>
      </c>
      <c r="F23" s="139" t="s">
        <v>95</v>
      </c>
      <c r="G23" s="128">
        <v>18</v>
      </c>
      <c r="H23" s="129">
        <v>19</v>
      </c>
      <c r="I23" s="129">
        <v>32</v>
      </c>
      <c r="J23" s="159"/>
      <c r="K23" s="152">
        <f t="shared" si="0"/>
        <v>69</v>
      </c>
      <c r="L23" s="160">
        <v>5</v>
      </c>
      <c r="M23" s="139">
        <v>7</v>
      </c>
      <c r="N23" s="139">
        <v>4</v>
      </c>
      <c r="O23" s="139">
        <v>8</v>
      </c>
      <c r="P23" s="139">
        <v>6</v>
      </c>
      <c r="Q23" s="139"/>
      <c r="R23" s="108"/>
    </row>
    <row r="24" spans="1:18" ht="12.75">
      <c r="A24" s="130">
        <v>19</v>
      </c>
      <c r="B24" s="131" t="s">
        <v>61</v>
      </c>
      <c r="C24" s="131" t="s">
        <v>118</v>
      </c>
      <c r="D24" s="135" t="s">
        <v>54</v>
      </c>
      <c r="E24" s="131" t="s">
        <v>18</v>
      </c>
      <c r="F24" s="131" t="s">
        <v>19</v>
      </c>
      <c r="G24" s="136">
        <v>30</v>
      </c>
      <c r="H24" s="135">
        <v>27</v>
      </c>
      <c r="I24" s="135">
        <v>30</v>
      </c>
      <c r="J24" s="161"/>
      <c r="K24" s="152">
        <f t="shared" si="0"/>
        <v>87</v>
      </c>
      <c r="L24" s="162">
        <v>6</v>
      </c>
      <c r="M24" s="131">
        <v>2</v>
      </c>
      <c r="N24" s="131">
        <v>1</v>
      </c>
      <c r="O24" s="131">
        <v>11</v>
      </c>
      <c r="P24" s="131">
        <v>10</v>
      </c>
      <c r="Q24" s="131"/>
      <c r="R24" s="134"/>
    </row>
    <row r="25" spans="1:18" ht="13.5" thickBot="1">
      <c r="A25" s="140">
        <v>20</v>
      </c>
      <c r="B25" s="141" t="s">
        <v>59</v>
      </c>
      <c r="C25" s="141" t="s">
        <v>58</v>
      </c>
      <c r="D25" s="142" t="s">
        <v>54</v>
      </c>
      <c r="E25" s="141" t="s">
        <v>18</v>
      </c>
      <c r="F25" s="141" t="s">
        <v>19</v>
      </c>
      <c r="G25" s="142">
        <v>44</v>
      </c>
      <c r="H25" s="143">
        <v>43</v>
      </c>
      <c r="I25" s="142">
        <v>36</v>
      </c>
      <c r="J25" s="163"/>
      <c r="K25" s="145">
        <f t="shared" si="0"/>
        <v>123</v>
      </c>
      <c r="L25" s="164">
        <v>2</v>
      </c>
      <c r="M25" s="141">
        <v>1</v>
      </c>
      <c r="N25" s="141">
        <v>1</v>
      </c>
      <c r="O25" s="141">
        <v>9</v>
      </c>
      <c r="P25" s="141">
        <v>10</v>
      </c>
      <c r="Q25" s="141"/>
      <c r="R25" s="147"/>
    </row>
    <row r="26" spans="1:18" ht="12.75">
      <c r="A26" s="22"/>
      <c r="B26" s="24"/>
      <c r="C26" s="24"/>
      <c r="D26" s="55"/>
      <c r="E26" s="24"/>
      <c r="F26" s="24"/>
      <c r="G26" s="20"/>
      <c r="H26" s="20"/>
      <c r="I26" s="55"/>
      <c r="J26" s="20"/>
      <c r="K26" s="22"/>
      <c r="L26" s="24"/>
      <c r="M26" s="24"/>
      <c r="N26" s="24"/>
      <c r="O26" s="24"/>
      <c r="P26" s="24"/>
      <c r="Q26" s="24"/>
      <c r="R26" s="24"/>
    </row>
    <row r="27" spans="1:18" ht="13.5" thickBot="1">
      <c r="A27" s="22"/>
      <c r="B27" s="24"/>
      <c r="C27" s="24"/>
      <c r="D27" s="24"/>
      <c r="E27" s="24"/>
      <c r="F27" s="24"/>
      <c r="G27" s="20"/>
      <c r="H27" s="55"/>
      <c r="I27" s="55"/>
      <c r="J27" s="20"/>
      <c r="K27" s="22"/>
      <c r="L27" s="24"/>
      <c r="M27" s="24"/>
      <c r="N27" s="24"/>
      <c r="O27" s="24"/>
      <c r="P27" s="24"/>
      <c r="Q27" s="24"/>
      <c r="R27" s="24"/>
    </row>
    <row r="28" spans="1:18" ht="12.75">
      <c r="A28" s="155">
        <v>1</v>
      </c>
      <c r="B28" s="36" t="s">
        <v>121</v>
      </c>
      <c r="C28" s="36" t="s">
        <v>122</v>
      </c>
      <c r="D28" s="36" t="s">
        <v>100</v>
      </c>
      <c r="E28" s="36"/>
      <c r="F28" s="36" t="s">
        <v>42</v>
      </c>
      <c r="G28" s="157">
        <v>42</v>
      </c>
      <c r="H28" s="156">
        <v>33</v>
      </c>
      <c r="I28" s="156"/>
      <c r="J28" s="165"/>
      <c r="K28" s="166">
        <f aca="true" t="shared" si="1" ref="K28:K35">SUM(G28:J28)</f>
        <v>75</v>
      </c>
      <c r="L28" s="167">
        <v>0</v>
      </c>
      <c r="M28" s="36">
        <v>2</v>
      </c>
      <c r="N28" s="36">
        <v>1</v>
      </c>
      <c r="O28" s="36">
        <v>2</v>
      </c>
      <c r="P28" s="36">
        <v>13</v>
      </c>
      <c r="Q28" s="36"/>
      <c r="R28" s="54"/>
    </row>
    <row r="29" spans="1:18" ht="13.5" thickBot="1">
      <c r="A29" s="140">
        <v>2</v>
      </c>
      <c r="B29" s="141" t="s">
        <v>148</v>
      </c>
      <c r="C29" s="141" t="s">
        <v>166</v>
      </c>
      <c r="D29" s="141" t="s">
        <v>100</v>
      </c>
      <c r="E29" s="141"/>
      <c r="F29" s="141" t="s">
        <v>42</v>
      </c>
      <c r="G29" s="143">
        <v>45</v>
      </c>
      <c r="H29" s="142">
        <v>41</v>
      </c>
      <c r="I29" s="142"/>
      <c r="J29" s="144"/>
      <c r="K29" s="145">
        <f t="shared" si="1"/>
        <v>86</v>
      </c>
      <c r="L29" s="146">
        <v>0</v>
      </c>
      <c r="M29" s="141">
        <v>0</v>
      </c>
      <c r="N29" s="141">
        <v>0</v>
      </c>
      <c r="O29" s="141">
        <v>2</v>
      </c>
      <c r="P29" s="141">
        <v>16</v>
      </c>
      <c r="Q29" s="141"/>
      <c r="R29" s="147"/>
    </row>
    <row r="30" spans="1:18" ht="12.75">
      <c r="A30" s="138">
        <v>3</v>
      </c>
      <c r="B30" s="139" t="s">
        <v>127</v>
      </c>
      <c r="C30" s="139" t="s">
        <v>128</v>
      </c>
      <c r="D30" s="139" t="s">
        <v>101</v>
      </c>
      <c r="E30" s="139"/>
      <c r="F30" s="139" t="s">
        <v>42</v>
      </c>
      <c r="G30" s="128">
        <v>31</v>
      </c>
      <c r="H30" s="129">
        <v>29</v>
      </c>
      <c r="I30" s="129"/>
      <c r="J30" s="159"/>
      <c r="K30" s="70">
        <f t="shared" si="1"/>
        <v>60</v>
      </c>
      <c r="L30" s="196">
        <v>0</v>
      </c>
      <c r="M30" s="139">
        <v>4</v>
      </c>
      <c r="N30" s="139">
        <v>4</v>
      </c>
      <c r="O30" s="139">
        <v>1</v>
      </c>
      <c r="P30" s="139">
        <v>9</v>
      </c>
      <c r="Q30" s="139"/>
      <c r="R30" s="108"/>
    </row>
    <row r="31" spans="1:18" ht="12.75">
      <c r="A31" s="138">
        <v>4</v>
      </c>
      <c r="B31" s="139" t="s">
        <v>155</v>
      </c>
      <c r="C31" s="139" t="s">
        <v>37</v>
      </c>
      <c r="D31" s="139" t="s">
        <v>101</v>
      </c>
      <c r="E31" s="139"/>
      <c r="F31" s="139" t="s">
        <v>42</v>
      </c>
      <c r="G31" s="128">
        <v>33</v>
      </c>
      <c r="H31" s="129">
        <v>33</v>
      </c>
      <c r="I31" s="129"/>
      <c r="J31" s="159"/>
      <c r="K31" s="70">
        <f t="shared" si="1"/>
        <v>66</v>
      </c>
      <c r="L31" s="196">
        <v>0</v>
      </c>
      <c r="M31" s="139">
        <v>2</v>
      </c>
      <c r="N31" s="139">
        <v>4</v>
      </c>
      <c r="O31" s="139">
        <v>2</v>
      </c>
      <c r="P31" s="139">
        <v>10</v>
      </c>
      <c r="Q31" s="139"/>
      <c r="R31" s="108"/>
    </row>
    <row r="32" spans="1:18" ht="12.75">
      <c r="A32" s="138">
        <v>5</v>
      </c>
      <c r="B32" s="139" t="s">
        <v>80</v>
      </c>
      <c r="C32" s="139" t="s">
        <v>79</v>
      </c>
      <c r="D32" s="139" t="s">
        <v>101</v>
      </c>
      <c r="E32" s="139"/>
      <c r="F32" s="139" t="s">
        <v>70</v>
      </c>
      <c r="G32" s="128">
        <v>41</v>
      </c>
      <c r="H32" s="129">
        <v>30</v>
      </c>
      <c r="I32" s="129"/>
      <c r="J32" s="159"/>
      <c r="K32" s="70">
        <f t="shared" si="1"/>
        <v>71</v>
      </c>
      <c r="L32" s="196">
        <v>0</v>
      </c>
      <c r="M32" s="139">
        <v>0</v>
      </c>
      <c r="N32" s="139">
        <v>3</v>
      </c>
      <c r="O32" s="139">
        <v>5</v>
      </c>
      <c r="P32" s="139">
        <v>10</v>
      </c>
      <c r="Q32" s="139"/>
      <c r="R32" s="108"/>
    </row>
    <row r="33" spans="1:18" ht="12.75">
      <c r="A33" s="138">
        <v>6</v>
      </c>
      <c r="B33" s="139" t="s">
        <v>76</v>
      </c>
      <c r="C33" s="139" t="s">
        <v>75</v>
      </c>
      <c r="D33" s="139" t="s">
        <v>101</v>
      </c>
      <c r="E33" s="139"/>
      <c r="F33" s="139" t="s">
        <v>42</v>
      </c>
      <c r="G33" s="128">
        <v>39</v>
      </c>
      <c r="H33" s="129">
        <v>33</v>
      </c>
      <c r="I33" s="129"/>
      <c r="J33" s="159"/>
      <c r="K33" s="70">
        <f t="shared" si="1"/>
        <v>72</v>
      </c>
      <c r="L33" s="196">
        <v>0</v>
      </c>
      <c r="M33" s="139">
        <v>1</v>
      </c>
      <c r="N33" s="139">
        <v>2</v>
      </c>
      <c r="O33" s="139">
        <v>4</v>
      </c>
      <c r="P33" s="139">
        <v>11</v>
      </c>
      <c r="Q33" s="139"/>
      <c r="R33" s="108"/>
    </row>
    <row r="34" spans="1:18" ht="13.5" thickBot="1">
      <c r="A34" s="138">
        <v>7</v>
      </c>
      <c r="B34" s="139" t="s">
        <v>74</v>
      </c>
      <c r="C34" s="139" t="s">
        <v>37</v>
      </c>
      <c r="D34" s="139" t="s">
        <v>101</v>
      </c>
      <c r="E34" s="139"/>
      <c r="F34" s="139" t="s">
        <v>42</v>
      </c>
      <c r="G34" s="128">
        <v>40</v>
      </c>
      <c r="H34" s="129">
        <v>39</v>
      </c>
      <c r="I34" s="129"/>
      <c r="J34" s="159"/>
      <c r="K34" s="70">
        <f t="shared" si="1"/>
        <v>79</v>
      </c>
      <c r="L34" s="196">
        <v>0</v>
      </c>
      <c r="M34" s="139">
        <v>0</v>
      </c>
      <c r="N34" s="139">
        <v>1</v>
      </c>
      <c r="O34" s="139">
        <v>4</v>
      </c>
      <c r="P34" s="139">
        <v>13</v>
      </c>
      <c r="Q34" s="139"/>
      <c r="R34" s="108"/>
    </row>
    <row r="35" spans="1:18" ht="13.5" thickBot="1">
      <c r="A35" s="168">
        <v>8</v>
      </c>
      <c r="B35" s="169" t="s">
        <v>83</v>
      </c>
      <c r="C35" s="169" t="s">
        <v>113</v>
      </c>
      <c r="D35" s="169" t="s">
        <v>101</v>
      </c>
      <c r="E35" s="169"/>
      <c r="F35" s="169" t="s">
        <v>42</v>
      </c>
      <c r="G35" s="170">
        <v>45</v>
      </c>
      <c r="H35" s="3">
        <v>40</v>
      </c>
      <c r="I35" s="3"/>
      <c r="J35" s="171"/>
      <c r="K35" s="327">
        <f t="shared" si="1"/>
        <v>85</v>
      </c>
      <c r="L35" s="172">
        <v>0</v>
      </c>
      <c r="M35" s="169">
        <v>0</v>
      </c>
      <c r="N35" s="169">
        <v>1</v>
      </c>
      <c r="O35" s="169">
        <v>1</v>
      </c>
      <c r="P35" s="169">
        <v>16</v>
      </c>
      <c r="Q35" s="169"/>
      <c r="R35" s="173"/>
    </row>
  </sheetData>
  <sheetProtection/>
  <mergeCells count="1">
    <mergeCell ref="G5:I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3.00390625" style="1" customWidth="1"/>
    <col min="2" max="2" width="10.7109375" style="1" customWidth="1"/>
    <col min="3" max="3" width="10.140625" style="1" customWidth="1"/>
    <col min="4" max="13" width="3.00390625" style="5" customWidth="1"/>
    <col min="14" max="14" width="4.140625" style="5" customWidth="1"/>
    <col min="15" max="15" width="3.00390625" style="5" customWidth="1"/>
    <col min="16" max="16" width="6.28125" style="121" customWidth="1"/>
    <col min="17" max="21" width="3.00390625" style="1" customWidth="1"/>
    <col min="22" max="22" width="6.28125" style="1" customWidth="1"/>
    <col min="23" max="23" width="4.421875" style="1" customWidth="1"/>
    <col min="24" max="16384" width="9.140625" style="1" customWidth="1"/>
  </cols>
  <sheetData>
    <row r="1" spans="1:23" ht="22.5">
      <c r="A1" s="7" t="s">
        <v>214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8"/>
      <c r="R1" s="8"/>
      <c r="S1" s="8"/>
      <c r="T1" s="8"/>
      <c r="U1" s="8"/>
      <c r="V1" s="8"/>
      <c r="W1" s="10"/>
    </row>
    <row r="2" spans="1:23" ht="20.25">
      <c r="A2" s="11" t="s">
        <v>213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  <c r="R2" s="12"/>
      <c r="S2" s="12"/>
      <c r="T2" s="12"/>
      <c r="U2" s="12"/>
      <c r="V2" s="12"/>
      <c r="W2" s="14"/>
    </row>
    <row r="3" spans="1:23" ht="12.75">
      <c r="A3" s="15" t="s">
        <v>212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6"/>
      <c r="R3" s="16"/>
      <c r="S3" s="16"/>
      <c r="T3" s="16"/>
      <c r="U3" s="16"/>
      <c r="V3" s="16"/>
      <c r="W3" s="18"/>
    </row>
    <row r="4" spans="1:23" ht="12.75">
      <c r="A4" s="19" t="s">
        <v>87</v>
      </c>
      <c r="B4" s="20"/>
      <c r="C4" s="20"/>
      <c r="D4" s="21" t="s">
        <v>88</v>
      </c>
      <c r="E4" s="12"/>
      <c r="F4" s="12"/>
      <c r="G4" s="12"/>
      <c r="H4" s="12"/>
      <c r="I4" s="12"/>
      <c r="J4" s="12"/>
      <c r="K4" s="12"/>
      <c r="L4" s="12"/>
      <c r="M4" s="14"/>
      <c r="N4" s="22"/>
      <c r="O4" s="22"/>
      <c r="P4" s="23"/>
      <c r="Q4" s="24"/>
      <c r="R4" s="24"/>
      <c r="S4" s="24"/>
      <c r="T4" s="24"/>
      <c r="U4" s="24"/>
      <c r="V4" s="24"/>
      <c r="W4" s="25"/>
    </row>
    <row r="5" spans="1:23" ht="13.5" thickBot="1">
      <c r="A5" s="19" t="s">
        <v>211</v>
      </c>
      <c r="B5" s="20"/>
      <c r="C5" s="20"/>
      <c r="D5" s="26">
        <v>1</v>
      </c>
      <c r="E5" s="27">
        <v>2</v>
      </c>
      <c r="F5" s="27">
        <v>3</v>
      </c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8" t="s">
        <v>90</v>
      </c>
      <c r="N5" s="22" t="s">
        <v>91</v>
      </c>
      <c r="O5" s="22" t="s">
        <v>92</v>
      </c>
      <c r="P5" s="23" t="s">
        <v>8</v>
      </c>
      <c r="Q5" s="24">
        <v>0</v>
      </c>
      <c r="R5" s="24">
        <v>1</v>
      </c>
      <c r="S5" s="24">
        <v>2</v>
      </c>
      <c r="T5" s="24">
        <v>3</v>
      </c>
      <c r="U5" s="24">
        <v>5</v>
      </c>
      <c r="V5" s="29" t="s">
        <v>90</v>
      </c>
      <c r="W5" s="25">
        <v>20</v>
      </c>
    </row>
    <row r="6" spans="1:23" ht="13.5" thickBot="1">
      <c r="A6" s="30">
        <v>1</v>
      </c>
      <c r="B6" s="31" t="s">
        <v>11</v>
      </c>
      <c r="C6" s="31" t="s">
        <v>93</v>
      </c>
      <c r="D6" s="32">
        <v>5</v>
      </c>
      <c r="E6" s="32">
        <v>3</v>
      </c>
      <c r="F6" s="32">
        <v>5</v>
      </c>
      <c r="G6" s="32">
        <v>3</v>
      </c>
      <c r="H6" s="32">
        <v>3</v>
      </c>
      <c r="I6" s="32">
        <v>3</v>
      </c>
      <c r="J6" s="32">
        <v>3</v>
      </c>
      <c r="K6" s="32">
        <v>1</v>
      </c>
      <c r="L6" s="32">
        <v>5</v>
      </c>
      <c r="M6" s="32"/>
      <c r="N6" s="32">
        <f aca="true" t="shared" si="0" ref="N6:N37">SUM(D6:M6)</f>
        <v>31</v>
      </c>
      <c r="O6" s="32"/>
      <c r="P6" s="33"/>
      <c r="Q6" s="34">
        <v>9</v>
      </c>
      <c r="R6" s="35">
        <v>8</v>
      </c>
      <c r="S6" s="35">
        <v>3</v>
      </c>
      <c r="T6" s="35">
        <v>13</v>
      </c>
      <c r="U6" s="35">
        <v>3</v>
      </c>
      <c r="V6" s="36"/>
      <c r="W6" s="37"/>
    </row>
    <row r="7" spans="1:23" ht="13.5" thickBot="1">
      <c r="A7" s="38"/>
      <c r="B7" s="361"/>
      <c r="C7" s="361"/>
      <c r="D7" s="65">
        <v>3</v>
      </c>
      <c r="E7" s="65">
        <v>1</v>
      </c>
      <c r="F7" s="65">
        <v>1</v>
      </c>
      <c r="G7" s="65">
        <v>3</v>
      </c>
      <c r="H7" s="65">
        <v>2</v>
      </c>
      <c r="I7" s="65">
        <v>1</v>
      </c>
      <c r="J7" s="65">
        <v>3</v>
      </c>
      <c r="K7" s="65">
        <v>0</v>
      </c>
      <c r="L7" s="65">
        <v>0</v>
      </c>
      <c r="M7" s="65"/>
      <c r="N7" s="32">
        <f t="shared" si="0"/>
        <v>14</v>
      </c>
      <c r="O7" s="65"/>
      <c r="P7" s="23"/>
      <c r="Q7" s="56"/>
      <c r="R7" s="57"/>
      <c r="S7" s="57"/>
      <c r="T7" s="57"/>
      <c r="U7" s="57"/>
      <c r="V7" s="57"/>
      <c r="W7" s="58"/>
    </row>
    <row r="8" spans="1:23" ht="13.5" thickBot="1">
      <c r="A8" s="38"/>
      <c r="B8" s="20" t="s">
        <v>14</v>
      </c>
      <c r="C8" s="20" t="s">
        <v>12</v>
      </c>
      <c r="D8" s="39">
        <v>3</v>
      </c>
      <c r="E8" s="39">
        <v>2</v>
      </c>
      <c r="F8" s="39">
        <v>0</v>
      </c>
      <c r="G8" s="39">
        <v>0</v>
      </c>
      <c r="H8" s="39">
        <v>3</v>
      </c>
      <c r="I8" s="39">
        <v>0</v>
      </c>
      <c r="J8" s="39">
        <v>1</v>
      </c>
      <c r="K8" s="39">
        <v>0</v>
      </c>
      <c r="L8" s="39">
        <v>3</v>
      </c>
      <c r="M8" s="39"/>
      <c r="N8" s="32">
        <f t="shared" si="0"/>
        <v>12</v>
      </c>
      <c r="O8" s="39"/>
      <c r="P8" s="23">
        <f>N6+N7+N8+N9+O6+O7+O8+O9</f>
        <v>68</v>
      </c>
      <c r="Q8" s="40" t="s">
        <v>94</v>
      </c>
      <c r="R8" s="41"/>
      <c r="S8" s="8"/>
      <c r="T8" s="8"/>
      <c r="U8" s="8"/>
      <c r="V8" s="8"/>
      <c r="W8" s="42"/>
    </row>
    <row r="9" spans="1:23" ht="13.5" thickBot="1">
      <c r="A9" s="38"/>
      <c r="B9" s="20" t="s">
        <v>95</v>
      </c>
      <c r="C9" s="55">
        <v>1</v>
      </c>
      <c r="D9" s="66">
        <v>3</v>
      </c>
      <c r="E9" s="66">
        <v>2</v>
      </c>
      <c r="F9" s="66">
        <v>1</v>
      </c>
      <c r="G9" s="66">
        <v>1</v>
      </c>
      <c r="H9" s="66">
        <v>3</v>
      </c>
      <c r="I9" s="66">
        <v>0</v>
      </c>
      <c r="J9" s="66">
        <v>0</v>
      </c>
      <c r="K9" s="66">
        <v>0</v>
      </c>
      <c r="L9" s="66">
        <v>1</v>
      </c>
      <c r="M9" s="66"/>
      <c r="N9" s="67">
        <f t="shared" si="0"/>
        <v>11</v>
      </c>
      <c r="O9" s="66"/>
      <c r="P9" s="23"/>
      <c r="Q9" s="96" t="s">
        <v>96</v>
      </c>
      <c r="R9" s="24"/>
      <c r="S9" s="24"/>
      <c r="T9" s="24"/>
      <c r="U9" s="20"/>
      <c r="V9" s="405">
        <f>P8/36</f>
        <v>1.8888888888888888</v>
      </c>
      <c r="W9" s="404"/>
    </row>
    <row r="10" spans="1:23" ht="13.5" thickBot="1">
      <c r="A10" s="52">
        <v>2</v>
      </c>
      <c r="B10" s="53" t="s">
        <v>98</v>
      </c>
      <c r="C10" s="31" t="s">
        <v>29</v>
      </c>
      <c r="D10" s="32">
        <v>5</v>
      </c>
      <c r="E10" s="32">
        <v>1</v>
      </c>
      <c r="F10" s="32">
        <v>5</v>
      </c>
      <c r="G10" s="32">
        <v>5</v>
      </c>
      <c r="H10" s="32">
        <v>5</v>
      </c>
      <c r="I10" s="32">
        <v>5</v>
      </c>
      <c r="J10" s="32">
        <v>1</v>
      </c>
      <c r="K10" s="32">
        <v>2</v>
      </c>
      <c r="L10" s="32">
        <v>5</v>
      </c>
      <c r="M10" s="32"/>
      <c r="N10" s="32">
        <f t="shared" si="0"/>
        <v>34</v>
      </c>
      <c r="O10" s="32"/>
      <c r="P10" s="33"/>
      <c r="Q10" s="34">
        <v>6</v>
      </c>
      <c r="R10" s="35">
        <v>7</v>
      </c>
      <c r="S10" s="35">
        <v>4</v>
      </c>
      <c r="T10" s="35">
        <v>6</v>
      </c>
      <c r="U10" s="35">
        <v>13</v>
      </c>
      <c r="V10" s="364"/>
      <c r="W10" s="54"/>
    </row>
    <row r="11" spans="1:23" ht="13.5" thickBot="1">
      <c r="A11" s="64"/>
      <c r="B11" s="362"/>
      <c r="C11" s="361"/>
      <c r="D11" s="65">
        <v>5</v>
      </c>
      <c r="E11" s="65">
        <v>0</v>
      </c>
      <c r="F11" s="65">
        <v>3</v>
      </c>
      <c r="G11" s="65">
        <v>2</v>
      </c>
      <c r="H11" s="65">
        <v>5</v>
      </c>
      <c r="I11" s="65">
        <v>0</v>
      </c>
      <c r="J11" s="65">
        <v>0</v>
      </c>
      <c r="K11" s="65">
        <v>5</v>
      </c>
      <c r="L11" s="65">
        <v>3</v>
      </c>
      <c r="M11" s="65"/>
      <c r="N11" s="32">
        <f t="shared" si="0"/>
        <v>23</v>
      </c>
      <c r="O11" s="65"/>
      <c r="P11" s="23"/>
      <c r="Q11" s="56"/>
      <c r="R11" s="57"/>
      <c r="S11" s="57"/>
      <c r="T11" s="57"/>
      <c r="U11" s="57"/>
      <c r="V11" s="44"/>
      <c r="W11" s="58"/>
    </row>
    <row r="12" spans="1:23" ht="13.5" thickBot="1">
      <c r="A12" s="38"/>
      <c r="B12" s="55" t="s">
        <v>14</v>
      </c>
      <c r="C12" s="20" t="s">
        <v>18</v>
      </c>
      <c r="D12" s="39">
        <v>5</v>
      </c>
      <c r="E12" s="39">
        <v>1</v>
      </c>
      <c r="F12" s="39">
        <v>1</v>
      </c>
      <c r="G12" s="39">
        <v>3</v>
      </c>
      <c r="H12" s="39">
        <v>5</v>
      </c>
      <c r="I12" s="39">
        <v>0</v>
      </c>
      <c r="J12" s="39">
        <v>0</v>
      </c>
      <c r="K12" s="39">
        <v>3</v>
      </c>
      <c r="L12" s="39">
        <v>1</v>
      </c>
      <c r="M12" s="39"/>
      <c r="N12" s="32">
        <f t="shared" si="0"/>
        <v>19</v>
      </c>
      <c r="O12" s="39"/>
      <c r="P12" s="23">
        <f>N10+N11+N12+N13+O10+O11+O12+O13</f>
        <v>98</v>
      </c>
      <c r="Q12" s="56" t="s">
        <v>94</v>
      </c>
      <c r="R12" s="57"/>
      <c r="S12" s="57"/>
      <c r="T12" s="57"/>
      <c r="U12" s="57"/>
      <c r="V12" s="44"/>
      <c r="W12" s="58"/>
    </row>
    <row r="13" spans="1:23" ht="13.5" thickBot="1">
      <c r="A13" s="43"/>
      <c r="B13" s="59" t="s">
        <v>19</v>
      </c>
      <c r="C13" s="44">
        <v>9</v>
      </c>
      <c r="D13" s="46">
        <v>3</v>
      </c>
      <c r="E13" s="46">
        <v>1</v>
      </c>
      <c r="F13" s="46">
        <v>1</v>
      </c>
      <c r="G13" s="46">
        <v>2</v>
      </c>
      <c r="H13" s="46">
        <v>3</v>
      </c>
      <c r="I13" s="46">
        <v>5</v>
      </c>
      <c r="J13" s="46">
        <v>0</v>
      </c>
      <c r="K13" s="46">
        <v>2</v>
      </c>
      <c r="L13" s="46">
        <v>5</v>
      </c>
      <c r="M13" s="46"/>
      <c r="N13" s="2">
        <f t="shared" si="0"/>
        <v>22</v>
      </c>
      <c r="O13" s="46"/>
      <c r="P13" s="47"/>
      <c r="Q13" s="48" t="s">
        <v>96</v>
      </c>
      <c r="R13" s="49"/>
      <c r="S13" s="49"/>
      <c r="T13" s="49"/>
      <c r="U13" s="49"/>
      <c r="V13" s="60">
        <f>P12/36</f>
        <v>2.7222222222222223</v>
      </c>
      <c r="W13" s="61"/>
    </row>
    <row r="14" spans="1:23" ht="13.5" thickBot="1">
      <c r="A14" s="52">
        <v>3</v>
      </c>
      <c r="B14" s="53" t="s">
        <v>15</v>
      </c>
      <c r="C14" s="31" t="s">
        <v>168</v>
      </c>
      <c r="D14" s="32">
        <v>3</v>
      </c>
      <c r="E14" s="32">
        <v>5</v>
      </c>
      <c r="F14" s="32">
        <v>0</v>
      </c>
      <c r="G14" s="32">
        <v>3</v>
      </c>
      <c r="H14" s="32">
        <v>5</v>
      </c>
      <c r="I14" s="32">
        <v>3</v>
      </c>
      <c r="J14" s="32">
        <v>3</v>
      </c>
      <c r="K14" s="32">
        <v>5</v>
      </c>
      <c r="L14" s="32">
        <v>5</v>
      </c>
      <c r="M14" s="32"/>
      <c r="N14" s="32">
        <f t="shared" si="0"/>
        <v>32</v>
      </c>
      <c r="O14" s="32"/>
      <c r="P14" s="33"/>
      <c r="Q14" s="34">
        <v>2</v>
      </c>
      <c r="R14" s="35">
        <v>7</v>
      </c>
      <c r="S14" s="35">
        <v>7</v>
      </c>
      <c r="T14" s="35">
        <v>11</v>
      </c>
      <c r="U14" s="35">
        <v>9</v>
      </c>
      <c r="V14" s="85"/>
      <c r="W14" s="37"/>
    </row>
    <row r="15" spans="1:23" ht="13.5" thickBot="1">
      <c r="A15" s="64"/>
      <c r="B15" s="362"/>
      <c r="C15" s="361"/>
      <c r="D15" s="65">
        <v>2</v>
      </c>
      <c r="E15" s="65">
        <v>3</v>
      </c>
      <c r="F15" s="65">
        <v>0</v>
      </c>
      <c r="G15" s="65">
        <v>1</v>
      </c>
      <c r="H15" s="65">
        <v>2</v>
      </c>
      <c r="I15" s="65">
        <v>1</v>
      </c>
      <c r="J15" s="65">
        <v>1</v>
      </c>
      <c r="K15" s="65">
        <v>1</v>
      </c>
      <c r="L15" s="65">
        <v>5</v>
      </c>
      <c r="M15" s="65"/>
      <c r="N15" s="32">
        <f t="shared" si="0"/>
        <v>16</v>
      </c>
      <c r="O15" s="65"/>
      <c r="P15" s="23"/>
      <c r="Q15" s="56"/>
      <c r="R15" s="57"/>
      <c r="S15" s="57"/>
      <c r="T15" s="57"/>
      <c r="U15" s="57"/>
      <c r="V15" s="62"/>
      <c r="W15" s="58"/>
    </row>
    <row r="16" spans="1:23" ht="13.5" thickBot="1">
      <c r="A16" s="38"/>
      <c r="B16" s="55" t="s">
        <v>14</v>
      </c>
      <c r="C16" s="20" t="s">
        <v>12</v>
      </c>
      <c r="D16" s="39">
        <v>3</v>
      </c>
      <c r="E16" s="39">
        <v>3</v>
      </c>
      <c r="F16" s="39">
        <v>2</v>
      </c>
      <c r="G16" s="39">
        <v>3</v>
      </c>
      <c r="H16" s="39">
        <v>2</v>
      </c>
      <c r="I16" s="39">
        <v>1</v>
      </c>
      <c r="J16" s="39">
        <v>1</v>
      </c>
      <c r="K16" s="39">
        <v>5</v>
      </c>
      <c r="L16" s="39">
        <v>5</v>
      </c>
      <c r="M16" s="39"/>
      <c r="N16" s="32">
        <f t="shared" si="0"/>
        <v>25</v>
      </c>
      <c r="O16" s="39"/>
      <c r="P16" s="23">
        <f>N14+N15+N16+N17+O14+O15+O16+O17</f>
        <v>99</v>
      </c>
      <c r="Q16" s="187"/>
      <c r="R16" s="57"/>
      <c r="S16" s="57"/>
      <c r="T16" s="57"/>
      <c r="U16" s="57"/>
      <c r="V16" s="62"/>
      <c r="W16" s="58"/>
    </row>
    <row r="17" spans="1:23" ht="13.5" thickBot="1">
      <c r="A17" s="43"/>
      <c r="B17" s="59" t="s">
        <v>19</v>
      </c>
      <c r="C17" s="44">
        <v>2</v>
      </c>
      <c r="D17" s="46">
        <v>3</v>
      </c>
      <c r="E17" s="46">
        <v>2</v>
      </c>
      <c r="F17" s="46">
        <v>3</v>
      </c>
      <c r="G17" s="46">
        <v>5</v>
      </c>
      <c r="H17" s="46">
        <v>3</v>
      </c>
      <c r="I17" s="46">
        <v>2</v>
      </c>
      <c r="J17" s="46">
        <v>2</v>
      </c>
      <c r="K17" s="46">
        <v>1</v>
      </c>
      <c r="L17" s="46">
        <v>5</v>
      </c>
      <c r="M17" s="46"/>
      <c r="N17" s="2">
        <f t="shared" si="0"/>
        <v>26</v>
      </c>
      <c r="O17" s="46"/>
      <c r="P17" s="47"/>
      <c r="Q17" s="48" t="s">
        <v>96</v>
      </c>
      <c r="R17" s="49"/>
      <c r="S17" s="49"/>
      <c r="T17" s="49"/>
      <c r="U17" s="49"/>
      <c r="V17" s="60">
        <f>P16/36</f>
        <v>2.75</v>
      </c>
      <c r="W17" s="61"/>
    </row>
    <row r="18" spans="1:23" ht="13.5" thickBot="1">
      <c r="A18" s="52">
        <v>4</v>
      </c>
      <c r="B18" s="53" t="s">
        <v>17</v>
      </c>
      <c r="C18" s="31" t="s">
        <v>16</v>
      </c>
      <c r="D18" s="32">
        <v>3</v>
      </c>
      <c r="E18" s="32">
        <v>5</v>
      </c>
      <c r="F18" s="32">
        <v>1</v>
      </c>
      <c r="G18" s="32">
        <v>5</v>
      </c>
      <c r="H18" s="32">
        <v>5</v>
      </c>
      <c r="I18" s="32">
        <v>3</v>
      </c>
      <c r="J18" s="32">
        <v>5</v>
      </c>
      <c r="K18" s="32">
        <v>3</v>
      </c>
      <c r="L18" s="32">
        <v>5</v>
      </c>
      <c r="M18" s="32"/>
      <c r="N18" s="32">
        <f t="shared" si="0"/>
        <v>35</v>
      </c>
      <c r="O18" s="32"/>
      <c r="P18" s="33"/>
      <c r="Q18" s="34">
        <v>0</v>
      </c>
      <c r="R18" s="35">
        <v>3</v>
      </c>
      <c r="S18" s="35">
        <v>4</v>
      </c>
      <c r="T18" s="35">
        <v>11</v>
      </c>
      <c r="U18" s="35">
        <v>18</v>
      </c>
      <c r="V18" s="85"/>
      <c r="W18" s="37"/>
    </row>
    <row r="19" spans="1:23" ht="13.5" thickBot="1">
      <c r="A19" s="64"/>
      <c r="B19" s="362"/>
      <c r="C19" s="361"/>
      <c r="D19" s="65">
        <v>3</v>
      </c>
      <c r="E19" s="65">
        <v>3</v>
      </c>
      <c r="F19" s="65">
        <v>2</v>
      </c>
      <c r="G19" s="65">
        <v>2</v>
      </c>
      <c r="H19" s="65">
        <v>3</v>
      </c>
      <c r="I19" s="65">
        <v>5</v>
      </c>
      <c r="J19" s="65">
        <v>1</v>
      </c>
      <c r="K19" s="65">
        <v>2</v>
      </c>
      <c r="L19" s="65">
        <v>5</v>
      </c>
      <c r="M19" s="65"/>
      <c r="N19" s="32">
        <f t="shared" si="0"/>
        <v>26</v>
      </c>
      <c r="O19" s="65"/>
      <c r="P19" s="23"/>
      <c r="Q19" s="56"/>
      <c r="R19" s="57"/>
      <c r="S19" s="57"/>
      <c r="T19" s="57"/>
      <c r="U19" s="57"/>
      <c r="V19" s="62"/>
      <c r="W19" s="58"/>
    </row>
    <row r="20" spans="1:23" ht="13.5" thickBot="1">
      <c r="A20" s="38"/>
      <c r="B20" s="55" t="s">
        <v>14</v>
      </c>
      <c r="C20" s="20" t="s">
        <v>18</v>
      </c>
      <c r="D20" s="39">
        <v>5</v>
      </c>
      <c r="E20" s="39">
        <v>5</v>
      </c>
      <c r="F20" s="39">
        <v>1</v>
      </c>
      <c r="G20" s="39">
        <v>5</v>
      </c>
      <c r="H20" s="39">
        <v>5</v>
      </c>
      <c r="I20" s="39">
        <v>5</v>
      </c>
      <c r="J20" s="39">
        <v>5</v>
      </c>
      <c r="K20" s="39">
        <v>5</v>
      </c>
      <c r="L20" s="39">
        <v>5</v>
      </c>
      <c r="M20" s="39"/>
      <c r="N20" s="32">
        <f t="shared" si="0"/>
        <v>41</v>
      </c>
      <c r="O20" s="39"/>
      <c r="P20" s="23">
        <f>N18+N19+N20+N21+O18+O19+O20+O21</f>
        <v>134</v>
      </c>
      <c r="Q20" s="56" t="s">
        <v>94</v>
      </c>
      <c r="R20" s="57"/>
      <c r="S20" s="57"/>
      <c r="T20" s="57"/>
      <c r="U20" s="57"/>
      <c r="V20" s="62"/>
      <c r="W20" s="58"/>
    </row>
    <row r="21" spans="1:23" ht="13.5" thickBot="1">
      <c r="A21" s="43"/>
      <c r="B21" s="59" t="s">
        <v>19</v>
      </c>
      <c r="C21" s="44">
        <v>3</v>
      </c>
      <c r="D21" s="46">
        <v>3</v>
      </c>
      <c r="E21" s="46">
        <v>3</v>
      </c>
      <c r="F21" s="46">
        <v>2</v>
      </c>
      <c r="G21" s="46">
        <v>3</v>
      </c>
      <c r="H21" s="46">
        <v>5</v>
      </c>
      <c r="I21" s="46">
        <v>5</v>
      </c>
      <c r="J21" s="46">
        <v>3</v>
      </c>
      <c r="K21" s="46">
        <v>3</v>
      </c>
      <c r="L21" s="46">
        <v>5</v>
      </c>
      <c r="M21" s="46"/>
      <c r="N21" s="2">
        <f t="shared" si="0"/>
        <v>32</v>
      </c>
      <c r="O21" s="46"/>
      <c r="P21" s="47"/>
      <c r="Q21" s="48" t="s">
        <v>96</v>
      </c>
      <c r="R21" s="49"/>
      <c r="S21" s="49"/>
      <c r="T21" s="49"/>
      <c r="U21" s="49"/>
      <c r="V21" s="63">
        <f>P20/36</f>
        <v>3.7222222222222223</v>
      </c>
      <c r="W21" s="61"/>
    </row>
    <row r="22" spans="1:23" ht="13.5" thickBot="1">
      <c r="A22" s="52">
        <v>5</v>
      </c>
      <c r="B22" s="72" t="s">
        <v>23</v>
      </c>
      <c r="C22" s="72" t="s">
        <v>20</v>
      </c>
      <c r="D22" s="32">
        <v>3</v>
      </c>
      <c r="E22" s="32">
        <v>2</v>
      </c>
      <c r="F22" s="32">
        <v>0</v>
      </c>
      <c r="G22" s="32">
        <v>5</v>
      </c>
      <c r="H22" s="32">
        <v>0</v>
      </c>
      <c r="I22" s="32">
        <v>1</v>
      </c>
      <c r="J22" s="32">
        <v>1</v>
      </c>
      <c r="K22" s="32">
        <v>1</v>
      </c>
      <c r="L22" s="32">
        <v>5</v>
      </c>
      <c r="M22" s="32"/>
      <c r="N22" s="32">
        <f t="shared" si="0"/>
        <v>18</v>
      </c>
      <c r="O22" s="32"/>
      <c r="P22" s="33"/>
      <c r="Q22" s="34">
        <v>14</v>
      </c>
      <c r="R22" s="35">
        <v>9</v>
      </c>
      <c r="S22" s="35">
        <v>5</v>
      </c>
      <c r="T22" s="35">
        <v>5</v>
      </c>
      <c r="U22" s="35">
        <v>3</v>
      </c>
      <c r="V22" s="364"/>
      <c r="W22" s="54"/>
    </row>
    <row r="23" spans="1:23" ht="13.5" thickBot="1">
      <c r="A23" s="64"/>
      <c r="B23" s="403"/>
      <c r="C23" s="403"/>
      <c r="D23" s="65">
        <v>0</v>
      </c>
      <c r="E23" s="65">
        <v>3</v>
      </c>
      <c r="F23" s="65">
        <v>0</v>
      </c>
      <c r="G23" s="65">
        <v>3</v>
      </c>
      <c r="H23" s="65">
        <v>0</v>
      </c>
      <c r="I23" s="65">
        <v>1</v>
      </c>
      <c r="J23" s="65">
        <v>0</v>
      </c>
      <c r="K23" s="65">
        <v>3</v>
      </c>
      <c r="L23" s="65">
        <v>1</v>
      </c>
      <c r="M23" s="65"/>
      <c r="N23" s="32">
        <f t="shared" si="0"/>
        <v>11</v>
      </c>
      <c r="O23" s="65"/>
      <c r="P23" s="23"/>
      <c r="Q23" s="56"/>
      <c r="R23" s="57"/>
      <c r="S23" s="57"/>
      <c r="T23" s="57"/>
      <c r="U23" s="57"/>
      <c r="V23" s="44"/>
      <c r="W23" s="58"/>
    </row>
    <row r="24" spans="1:23" ht="13.5" thickBot="1">
      <c r="A24" s="64"/>
      <c r="B24" s="55" t="s">
        <v>24</v>
      </c>
      <c r="C24" s="76" t="s">
        <v>12</v>
      </c>
      <c r="D24" s="39">
        <v>0</v>
      </c>
      <c r="E24" s="39">
        <v>2</v>
      </c>
      <c r="F24" s="39">
        <v>0</v>
      </c>
      <c r="G24" s="39">
        <v>5</v>
      </c>
      <c r="H24" s="39">
        <v>0</v>
      </c>
      <c r="I24" s="39">
        <v>1</v>
      </c>
      <c r="J24" s="39">
        <v>2</v>
      </c>
      <c r="K24" s="39">
        <v>0</v>
      </c>
      <c r="L24" s="39">
        <v>1</v>
      </c>
      <c r="M24" s="39"/>
      <c r="N24" s="32">
        <f t="shared" si="0"/>
        <v>11</v>
      </c>
      <c r="O24" s="39"/>
      <c r="P24" s="23">
        <f>N22+N23+N24+N25+O22+O23+O24+O25</f>
        <v>49</v>
      </c>
      <c r="Q24" s="56" t="s">
        <v>94</v>
      </c>
      <c r="R24" s="57"/>
      <c r="S24" s="57"/>
      <c r="T24" s="57"/>
      <c r="U24" s="57"/>
      <c r="V24" s="44"/>
      <c r="W24" s="58"/>
    </row>
    <row r="25" spans="1:23" ht="13.5" thickBot="1">
      <c r="A25" s="77"/>
      <c r="B25" s="78" t="s">
        <v>95</v>
      </c>
      <c r="C25" s="45">
        <v>6</v>
      </c>
      <c r="D25" s="46">
        <v>2</v>
      </c>
      <c r="E25" s="46">
        <v>1</v>
      </c>
      <c r="F25" s="46">
        <v>0</v>
      </c>
      <c r="G25" s="46">
        <v>3</v>
      </c>
      <c r="H25" s="46">
        <v>0</v>
      </c>
      <c r="I25" s="46">
        <v>1</v>
      </c>
      <c r="J25" s="46">
        <v>2</v>
      </c>
      <c r="K25" s="46">
        <v>0</v>
      </c>
      <c r="L25" s="46">
        <v>0</v>
      </c>
      <c r="M25" s="46"/>
      <c r="N25" s="2">
        <f t="shared" si="0"/>
        <v>9</v>
      </c>
      <c r="O25" s="46"/>
      <c r="P25" s="47"/>
      <c r="Q25" s="48" t="s">
        <v>96</v>
      </c>
      <c r="R25" s="49"/>
      <c r="S25" s="49"/>
      <c r="T25" s="49"/>
      <c r="U25" s="49"/>
      <c r="V25" s="50">
        <f>P24/36</f>
        <v>1.3611111111111112</v>
      </c>
      <c r="W25" s="61"/>
    </row>
    <row r="26" spans="1:23" ht="13.5" thickBot="1">
      <c r="A26" s="52">
        <v>6</v>
      </c>
      <c r="B26" s="178" t="s">
        <v>26</v>
      </c>
      <c r="C26" s="324" t="s">
        <v>25</v>
      </c>
      <c r="D26" s="32">
        <v>3</v>
      </c>
      <c r="E26" s="32">
        <v>1</v>
      </c>
      <c r="F26" s="32">
        <v>5</v>
      </c>
      <c r="G26" s="32">
        <v>3</v>
      </c>
      <c r="H26" s="32">
        <v>1</v>
      </c>
      <c r="I26" s="32">
        <v>5</v>
      </c>
      <c r="J26" s="32">
        <v>3</v>
      </c>
      <c r="K26" s="32">
        <v>3</v>
      </c>
      <c r="L26" s="32">
        <v>1</v>
      </c>
      <c r="M26" s="32"/>
      <c r="N26" s="32">
        <f t="shared" si="0"/>
        <v>25</v>
      </c>
      <c r="O26" s="32"/>
      <c r="P26" s="33"/>
      <c r="Q26" s="73">
        <v>7</v>
      </c>
      <c r="R26" s="74">
        <v>10</v>
      </c>
      <c r="S26" s="74">
        <v>4</v>
      </c>
      <c r="T26" s="74">
        <v>12</v>
      </c>
      <c r="U26" s="74">
        <v>3</v>
      </c>
      <c r="V26" s="85"/>
      <c r="W26" s="75"/>
    </row>
    <row r="27" spans="1:23" ht="13.5" thickBot="1">
      <c r="A27" s="64"/>
      <c r="B27" s="176"/>
      <c r="C27" s="177"/>
      <c r="D27" s="65">
        <v>0</v>
      </c>
      <c r="E27" s="65">
        <v>2</v>
      </c>
      <c r="F27" s="65">
        <v>2</v>
      </c>
      <c r="G27" s="65">
        <v>3</v>
      </c>
      <c r="H27" s="65">
        <v>1</v>
      </c>
      <c r="I27" s="65">
        <v>1</v>
      </c>
      <c r="J27" s="65">
        <v>3</v>
      </c>
      <c r="K27" s="65">
        <v>3</v>
      </c>
      <c r="L27" s="65">
        <v>1</v>
      </c>
      <c r="M27" s="65"/>
      <c r="N27" s="32">
        <f t="shared" si="0"/>
        <v>16</v>
      </c>
      <c r="O27" s="65"/>
      <c r="P27" s="23"/>
      <c r="Q27" s="69"/>
      <c r="R27" s="27"/>
      <c r="S27" s="27"/>
      <c r="T27" s="27"/>
      <c r="U27" s="27"/>
      <c r="V27" s="62"/>
      <c r="W27" s="70"/>
    </row>
    <row r="28" spans="1:23" ht="13.5" thickBot="1">
      <c r="A28" s="64"/>
      <c r="B28" s="55" t="s">
        <v>24</v>
      </c>
      <c r="C28" s="55" t="s">
        <v>12</v>
      </c>
      <c r="D28" s="39">
        <v>0</v>
      </c>
      <c r="E28" s="39">
        <v>1</v>
      </c>
      <c r="F28" s="39">
        <v>3</v>
      </c>
      <c r="G28" s="39">
        <v>3</v>
      </c>
      <c r="H28" s="39">
        <v>0</v>
      </c>
      <c r="I28" s="39">
        <v>1</v>
      </c>
      <c r="J28" s="39">
        <v>3</v>
      </c>
      <c r="K28" s="39">
        <v>1</v>
      </c>
      <c r="L28" s="39">
        <v>0</v>
      </c>
      <c r="M28" s="39"/>
      <c r="N28" s="32">
        <f t="shared" si="0"/>
        <v>12</v>
      </c>
      <c r="O28" s="39"/>
      <c r="P28" s="23">
        <f>N26+N27+N28+N29+O26+O27+O28+O29</f>
        <v>69</v>
      </c>
      <c r="Q28" s="69" t="s">
        <v>94</v>
      </c>
      <c r="R28" s="27"/>
      <c r="S28" s="27"/>
      <c r="T28" s="27"/>
      <c r="U28" s="27"/>
      <c r="V28" s="62"/>
      <c r="W28" s="70"/>
    </row>
    <row r="29" spans="1:23" ht="13.5" thickBot="1">
      <c r="A29" s="77"/>
      <c r="B29" s="78" t="s">
        <v>22</v>
      </c>
      <c r="C29" s="45">
        <v>7</v>
      </c>
      <c r="D29" s="46">
        <v>1</v>
      </c>
      <c r="E29" s="46">
        <v>5</v>
      </c>
      <c r="F29" s="46">
        <v>3</v>
      </c>
      <c r="G29" s="46">
        <v>3</v>
      </c>
      <c r="H29" s="46">
        <v>0</v>
      </c>
      <c r="I29" s="46">
        <v>2</v>
      </c>
      <c r="J29" s="46">
        <v>0</v>
      </c>
      <c r="K29" s="46">
        <v>2</v>
      </c>
      <c r="L29" s="46">
        <v>0</v>
      </c>
      <c r="M29" s="46"/>
      <c r="N29" s="2">
        <f t="shared" si="0"/>
        <v>16</v>
      </c>
      <c r="O29" s="46"/>
      <c r="P29" s="47"/>
      <c r="Q29" s="77" t="s">
        <v>96</v>
      </c>
      <c r="R29" s="78"/>
      <c r="S29" s="78"/>
      <c r="T29" s="78"/>
      <c r="U29" s="78"/>
      <c r="V29" s="60">
        <f>P28/36</f>
        <v>1.9166666666666667</v>
      </c>
      <c r="W29" s="79"/>
    </row>
    <row r="30" spans="1:23" ht="13.5" thickBot="1">
      <c r="A30" s="52">
        <v>7</v>
      </c>
      <c r="B30" s="72" t="s">
        <v>28</v>
      </c>
      <c r="C30" s="72" t="s">
        <v>27</v>
      </c>
      <c r="D30" s="32">
        <v>1</v>
      </c>
      <c r="E30" s="32">
        <v>5</v>
      </c>
      <c r="F30" s="32">
        <v>3</v>
      </c>
      <c r="G30" s="32">
        <v>5</v>
      </c>
      <c r="H30" s="32">
        <v>1</v>
      </c>
      <c r="I30" s="32">
        <v>3</v>
      </c>
      <c r="J30" s="32">
        <v>2</v>
      </c>
      <c r="K30" s="32">
        <v>2</v>
      </c>
      <c r="L30" s="32">
        <v>5</v>
      </c>
      <c r="M30" s="32"/>
      <c r="N30" s="32">
        <f t="shared" si="0"/>
        <v>27</v>
      </c>
      <c r="O30" s="32"/>
      <c r="P30" s="33"/>
      <c r="Q30" s="34">
        <v>4</v>
      </c>
      <c r="R30" s="35">
        <v>5</v>
      </c>
      <c r="S30" s="35">
        <v>4</v>
      </c>
      <c r="T30" s="35">
        <v>13</v>
      </c>
      <c r="U30" s="35">
        <v>10</v>
      </c>
      <c r="V30" s="364"/>
      <c r="W30" s="54"/>
    </row>
    <row r="31" spans="1:23" ht="13.5" thickBot="1">
      <c r="A31" s="64"/>
      <c r="B31" s="403"/>
      <c r="C31" s="403"/>
      <c r="D31" s="65">
        <v>0</v>
      </c>
      <c r="E31" s="65">
        <v>5</v>
      </c>
      <c r="F31" s="65">
        <v>5</v>
      </c>
      <c r="G31" s="65">
        <v>3</v>
      </c>
      <c r="H31" s="65">
        <v>0</v>
      </c>
      <c r="I31" s="65">
        <v>3</v>
      </c>
      <c r="J31" s="65">
        <v>2</v>
      </c>
      <c r="K31" s="65">
        <v>3</v>
      </c>
      <c r="L31" s="65">
        <v>5</v>
      </c>
      <c r="M31" s="65"/>
      <c r="N31" s="32">
        <f t="shared" si="0"/>
        <v>26</v>
      </c>
      <c r="O31" s="65"/>
      <c r="P31" s="23"/>
      <c r="Q31" s="56"/>
      <c r="R31" s="57"/>
      <c r="S31" s="57"/>
      <c r="T31" s="57"/>
      <c r="U31" s="57"/>
      <c r="V31" s="44"/>
      <c r="W31" s="58"/>
    </row>
    <row r="32" spans="1:23" ht="13.5" thickBot="1">
      <c r="A32" s="64"/>
      <c r="B32" s="55" t="s">
        <v>24</v>
      </c>
      <c r="C32" s="76" t="s">
        <v>12</v>
      </c>
      <c r="D32" s="39">
        <v>1</v>
      </c>
      <c r="E32" s="39">
        <v>5</v>
      </c>
      <c r="F32" s="39">
        <v>3</v>
      </c>
      <c r="G32" s="39">
        <v>3</v>
      </c>
      <c r="H32" s="39">
        <v>1</v>
      </c>
      <c r="I32" s="39">
        <v>3</v>
      </c>
      <c r="J32" s="39">
        <v>3</v>
      </c>
      <c r="K32" s="39">
        <v>2</v>
      </c>
      <c r="L32" s="39">
        <v>5</v>
      </c>
      <c r="M32" s="39"/>
      <c r="N32" s="32">
        <f t="shared" si="0"/>
        <v>26</v>
      </c>
      <c r="O32" s="39"/>
      <c r="P32" s="23">
        <f>N30+N31+N32+N33+O30+O31+O32+O33</f>
        <v>102</v>
      </c>
      <c r="Q32" s="56" t="s">
        <v>94</v>
      </c>
      <c r="R32" s="57"/>
      <c r="S32" s="57"/>
      <c r="T32" s="57"/>
      <c r="U32" s="57"/>
      <c r="V32" s="44"/>
      <c r="W32" s="58"/>
    </row>
    <row r="33" spans="1:23" ht="13.5" thickBot="1">
      <c r="A33" s="77"/>
      <c r="B33" s="78" t="s">
        <v>22</v>
      </c>
      <c r="C33" s="45">
        <v>8</v>
      </c>
      <c r="D33" s="39">
        <v>3</v>
      </c>
      <c r="E33" s="39">
        <v>5</v>
      </c>
      <c r="F33" s="39">
        <v>1</v>
      </c>
      <c r="G33" s="39">
        <v>3</v>
      </c>
      <c r="H33" s="39">
        <v>0</v>
      </c>
      <c r="I33" s="39">
        <v>3</v>
      </c>
      <c r="J33" s="39">
        <v>3</v>
      </c>
      <c r="K33" s="39">
        <v>0</v>
      </c>
      <c r="L33" s="39">
        <v>5</v>
      </c>
      <c r="M33" s="46"/>
      <c r="N33" s="2">
        <f t="shared" si="0"/>
        <v>23</v>
      </c>
      <c r="O33" s="46"/>
      <c r="P33" s="47"/>
      <c r="Q33" s="48" t="s">
        <v>96</v>
      </c>
      <c r="R33" s="49"/>
      <c r="S33" s="49"/>
      <c r="T33" s="49"/>
      <c r="U33" s="49"/>
      <c r="V33" s="50">
        <f>P32/36</f>
        <v>2.8333333333333335</v>
      </c>
      <c r="W33" s="61"/>
    </row>
    <row r="34" spans="1:23" ht="13.5" thickBot="1">
      <c r="A34" s="52">
        <v>8</v>
      </c>
      <c r="B34" s="72" t="s">
        <v>36</v>
      </c>
      <c r="C34" s="72" t="s">
        <v>35</v>
      </c>
      <c r="D34" s="32">
        <v>2</v>
      </c>
      <c r="E34" s="32">
        <v>5</v>
      </c>
      <c r="F34" s="32">
        <v>3</v>
      </c>
      <c r="G34" s="32">
        <v>3</v>
      </c>
      <c r="H34" s="32">
        <v>0</v>
      </c>
      <c r="I34" s="32">
        <v>1</v>
      </c>
      <c r="J34" s="32">
        <v>3</v>
      </c>
      <c r="K34" s="32">
        <v>3</v>
      </c>
      <c r="L34" s="32">
        <v>5</v>
      </c>
      <c r="M34" s="32"/>
      <c r="N34" s="32">
        <f t="shared" si="0"/>
        <v>25</v>
      </c>
      <c r="O34" s="32"/>
      <c r="P34" s="33"/>
      <c r="Q34" s="73">
        <v>4</v>
      </c>
      <c r="R34" s="74">
        <v>3</v>
      </c>
      <c r="S34" s="74">
        <v>3</v>
      </c>
      <c r="T34" s="74">
        <v>18</v>
      </c>
      <c r="U34" s="74">
        <v>8</v>
      </c>
      <c r="V34" s="85"/>
      <c r="W34" s="75"/>
    </row>
    <row r="35" spans="1:23" ht="13.5" thickBot="1">
      <c r="A35" s="64"/>
      <c r="B35" s="403"/>
      <c r="C35" s="403"/>
      <c r="D35" s="65">
        <v>3</v>
      </c>
      <c r="E35" s="65">
        <v>5</v>
      </c>
      <c r="F35" s="65">
        <v>5</v>
      </c>
      <c r="G35" s="65">
        <v>5</v>
      </c>
      <c r="H35" s="65">
        <v>0</v>
      </c>
      <c r="I35" s="65">
        <v>3</v>
      </c>
      <c r="J35" s="65">
        <v>3</v>
      </c>
      <c r="K35" s="65">
        <v>3</v>
      </c>
      <c r="L35" s="65">
        <v>3</v>
      </c>
      <c r="M35" s="65"/>
      <c r="N35" s="32">
        <f t="shared" si="0"/>
        <v>30</v>
      </c>
      <c r="O35" s="65"/>
      <c r="P35" s="23"/>
      <c r="Q35" s="69"/>
      <c r="R35" s="27"/>
      <c r="S35" s="27"/>
      <c r="T35" s="27"/>
      <c r="U35" s="27"/>
      <c r="V35" s="62"/>
      <c r="W35" s="70"/>
    </row>
    <row r="36" spans="1:23" ht="13.5" thickBot="1">
      <c r="A36" s="64"/>
      <c r="B36" s="55" t="s">
        <v>24</v>
      </c>
      <c r="C36" s="76" t="s">
        <v>12</v>
      </c>
      <c r="D36" s="39">
        <v>3</v>
      </c>
      <c r="E36" s="39">
        <v>5</v>
      </c>
      <c r="F36" s="39">
        <v>3</v>
      </c>
      <c r="G36" s="39">
        <v>5</v>
      </c>
      <c r="H36" s="39">
        <v>0</v>
      </c>
      <c r="I36" s="39">
        <v>0</v>
      </c>
      <c r="J36" s="39">
        <v>3</v>
      </c>
      <c r="K36" s="39">
        <v>3</v>
      </c>
      <c r="L36" s="39">
        <v>2</v>
      </c>
      <c r="M36" s="39"/>
      <c r="N36" s="32">
        <f t="shared" si="0"/>
        <v>24</v>
      </c>
      <c r="O36" s="39"/>
      <c r="P36" s="23">
        <f>N34+N35+N36+N37+O34+O35+O36+O37</f>
        <v>103</v>
      </c>
      <c r="Q36" s="69" t="s">
        <v>97</v>
      </c>
      <c r="R36" s="27"/>
      <c r="S36" s="27"/>
      <c r="T36" s="27"/>
      <c r="U36" s="27"/>
      <c r="V36" s="62"/>
      <c r="W36" s="70"/>
    </row>
    <row r="37" spans="1:23" ht="13.5" thickBot="1">
      <c r="A37" s="77"/>
      <c r="B37" s="78" t="s">
        <v>22</v>
      </c>
      <c r="C37" s="45">
        <v>12</v>
      </c>
      <c r="D37" s="46">
        <v>2</v>
      </c>
      <c r="E37" s="46">
        <v>5</v>
      </c>
      <c r="F37" s="46">
        <v>3</v>
      </c>
      <c r="G37" s="46">
        <v>3</v>
      </c>
      <c r="H37" s="46">
        <v>1</v>
      </c>
      <c r="I37" s="46">
        <v>1</v>
      </c>
      <c r="J37" s="46">
        <v>3</v>
      </c>
      <c r="K37" s="46">
        <v>3</v>
      </c>
      <c r="L37" s="46">
        <v>3</v>
      </c>
      <c r="M37" s="46"/>
      <c r="N37" s="2">
        <f t="shared" si="0"/>
        <v>24</v>
      </c>
      <c r="O37" s="46"/>
      <c r="P37" s="47"/>
      <c r="Q37" s="77" t="s">
        <v>96</v>
      </c>
      <c r="R37" s="78"/>
      <c r="S37" s="78"/>
      <c r="T37" s="78"/>
      <c r="U37" s="78"/>
      <c r="V37" s="60">
        <f>P36/36</f>
        <v>2.861111111111111</v>
      </c>
      <c r="W37" s="79"/>
    </row>
    <row r="38" spans="1:23" ht="13.5" thickBot="1">
      <c r="A38" s="52">
        <v>9</v>
      </c>
      <c r="B38" s="72" t="s">
        <v>38</v>
      </c>
      <c r="C38" s="72" t="s">
        <v>37</v>
      </c>
      <c r="D38" s="32">
        <v>3</v>
      </c>
      <c r="E38" s="32">
        <v>5</v>
      </c>
      <c r="F38" s="32">
        <v>5</v>
      </c>
      <c r="G38" s="32">
        <v>3</v>
      </c>
      <c r="H38" s="32">
        <v>5</v>
      </c>
      <c r="I38" s="32">
        <v>3</v>
      </c>
      <c r="J38" s="32">
        <v>3</v>
      </c>
      <c r="K38" s="32">
        <v>3</v>
      </c>
      <c r="L38" s="32">
        <v>5</v>
      </c>
      <c r="M38" s="32"/>
      <c r="N38" s="32">
        <f aca="true" t="shared" si="1" ref="N38:N69">SUM(D38:M38)</f>
        <v>35</v>
      </c>
      <c r="O38" s="32"/>
      <c r="P38" s="33"/>
      <c r="Q38" s="73">
        <v>3</v>
      </c>
      <c r="R38" s="74">
        <v>2</v>
      </c>
      <c r="S38" s="74">
        <v>1</v>
      </c>
      <c r="T38" s="74">
        <v>22</v>
      </c>
      <c r="U38" s="74">
        <v>8</v>
      </c>
      <c r="V38" s="85"/>
      <c r="W38" s="75"/>
    </row>
    <row r="39" spans="1:23" ht="13.5" thickBot="1">
      <c r="A39" s="64"/>
      <c r="B39" s="403"/>
      <c r="C39" s="403"/>
      <c r="D39" s="65">
        <v>3</v>
      </c>
      <c r="E39" s="65">
        <v>3</v>
      </c>
      <c r="F39" s="65">
        <v>3</v>
      </c>
      <c r="G39" s="65">
        <v>5</v>
      </c>
      <c r="H39" s="65">
        <v>1</v>
      </c>
      <c r="I39" s="65">
        <v>2</v>
      </c>
      <c r="J39" s="65">
        <v>3</v>
      </c>
      <c r="K39" s="65">
        <v>3</v>
      </c>
      <c r="L39" s="65">
        <v>5</v>
      </c>
      <c r="M39" s="65"/>
      <c r="N39" s="32">
        <f t="shared" si="1"/>
        <v>28</v>
      </c>
      <c r="O39" s="65"/>
      <c r="P39" s="23"/>
      <c r="Q39" s="69"/>
      <c r="R39" s="27"/>
      <c r="S39" s="27"/>
      <c r="T39" s="27"/>
      <c r="U39" s="27"/>
      <c r="V39" s="62"/>
      <c r="W39" s="70"/>
    </row>
    <row r="40" spans="1:23" ht="13.5" thickBot="1">
      <c r="A40" s="64"/>
      <c r="B40" s="55" t="s">
        <v>24</v>
      </c>
      <c r="C40" s="76" t="s">
        <v>12</v>
      </c>
      <c r="D40" s="39">
        <v>0</v>
      </c>
      <c r="E40" s="39">
        <v>5</v>
      </c>
      <c r="F40" s="39">
        <v>3</v>
      </c>
      <c r="G40" s="39">
        <v>3</v>
      </c>
      <c r="H40" s="39">
        <v>0</v>
      </c>
      <c r="I40" s="39">
        <v>3</v>
      </c>
      <c r="J40" s="39">
        <v>3</v>
      </c>
      <c r="K40" s="39">
        <v>3</v>
      </c>
      <c r="L40" s="39">
        <v>3</v>
      </c>
      <c r="M40" s="39"/>
      <c r="N40" s="32">
        <f t="shared" si="1"/>
        <v>23</v>
      </c>
      <c r="O40" s="39"/>
      <c r="P40" s="23">
        <f>N38+N39+N40+N41+O38+O39+O40+O41</f>
        <v>110</v>
      </c>
      <c r="Q40" s="69" t="s">
        <v>97</v>
      </c>
      <c r="R40" s="27"/>
      <c r="S40" s="27"/>
      <c r="T40" s="27"/>
      <c r="U40" s="27"/>
      <c r="V40" s="62"/>
      <c r="W40" s="70"/>
    </row>
    <row r="41" spans="1:23" ht="13.5" thickBot="1">
      <c r="A41" s="77"/>
      <c r="B41" s="78" t="s">
        <v>22</v>
      </c>
      <c r="C41" s="45">
        <v>13</v>
      </c>
      <c r="D41" s="46">
        <v>3</v>
      </c>
      <c r="E41" s="46">
        <v>5</v>
      </c>
      <c r="F41" s="46">
        <v>3</v>
      </c>
      <c r="G41" s="46">
        <v>3</v>
      </c>
      <c r="H41" s="46">
        <v>0</v>
      </c>
      <c r="I41" s="46">
        <v>1</v>
      </c>
      <c r="J41" s="46">
        <v>3</v>
      </c>
      <c r="K41" s="46">
        <v>3</v>
      </c>
      <c r="L41" s="46">
        <v>3</v>
      </c>
      <c r="M41" s="46"/>
      <c r="N41" s="2">
        <f t="shared" si="1"/>
        <v>24</v>
      </c>
      <c r="O41" s="46"/>
      <c r="P41" s="47"/>
      <c r="Q41" s="77" t="s">
        <v>96</v>
      </c>
      <c r="R41" s="78"/>
      <c r="S41" s="78"/>
      <c r="T41" s="78"/>
      <c r="U41" s="78"/>
      <c r="V41" s="60">
        <f>P40/36</f>
        <v>3.0555555555555554</v>
      </c>
      <c r="W41" s="79"/>
    </row>
    <row r="42" spans="1:23" ht="13.5" thickBot="1">
      <c r="A42" s="52">
        <v>10</v>
      </c>
      <c r="B42" s="84" t="s">
        <v>44</v>
      </c>
      <c r="C42" s="86" t="s">
        <v>43</v>
      </c>
      <c r="D42" s="32">
        <v>0</v>
      </c>
      <c r="E42" s="32">
        <v>2</v>
      </c>
      <c r="F42" s="32">
        <v>3</v>
      </c>
      <c r="G42" s="32">
        <v>3</v>
      </c>
      <c r="H42" s="32">
        <v>2</v>
      </c>
      <c r="I42" s="32">
        <v>0</v>
      </c>
      <c r="J42" s="32">
        <v>3</v>
      </c>
      <c r="K42" s="32">
        <v>3</v>
      </c>
      <c r="L42" s="32">
        <v>3</v>
      </c>
      <c r="M42" s="32"/>
      <c r="N42" s="32">
        <f t="shared" si="1"/>
        <v>19</v>
      </c>
      <c r="O42" s="32"/>
      <c r="P42" s="33"/>
      <c r="Q42" s="73">
        <v>7</v>
      </c>
      <c r="R42" s="74">
        <v>3</v>
      </c>
      <c r="S42" s="74">
        <v>7</v>
      </c>
      <c r="T42" s="74">
        <v>19</v>
      </c>
      <c r="U42" s="74">
        <v>0</v>
      </c>
      <c r="V42" s="85"/>
      <c r="W42" s="75"/>
    </row>
    <row r="43" spans="1:23" ht="13.5" thickBot="1">
      <c r="A43" s="64"/>
      <c r="B43" s="22"/>
      <c r="C43" s="89"/>
      <c r="D43" s="65">
        <v>2</v>
      </c>
      <c r="E43" s="65">
        <v>3</v>
      </c>
      <c r="F43" s="65">
        <v>3</v>
      </c>
      <c r="G43" s="65">
        <v>3</v>
      </c>
      <c r="H43" s="65">
        <v>3</v>
      </c>
      <c r="I43" s="65">
        <v>0</v>
      </c>
      <c r="J43" s="65">
        <v>2</v>
      </c>
      <c r="K43" s="65">
        <v>1</v>
      </c>
      <c r="L43" s="65">
        <v>1</v>
      </c>
      <c r="M43" s="65"/>
      <c r="N43" s="32">
        <f t="shared" si="1"/>
        <v>18</v>
      </c>
      <c r="O43" s="65"/>
      <c r="P43" s="23"/>
      <c r="Q43" s="69"/>
      <c r="R43" s="27"/>
      <c r="S43" s="27"/>
      <c r="T43" s="27"/>
      <c r="U43" s="27"/>
      <c r="V43" s="62"/>
      <c r="W43" s="70"/>
    </row>
    <row r="44" spans="1:23" ht="13.5" thickBot="1">
      <c r="A44" s="64"/>
      <c r="B44" s="55" t="s">
        <v>33</v>
      </c>
      <c r="C44" s="89" t="s">
        <v>12</v>
      </c>
      <c r="D44" s="39">
        <v>1</v>
      </c>
      <c r="E44" s="39">
        <v>2</v>
      </c>
      <c r="F44" s="39">
        <v>3</v>
      </c>
      <c r="G44" s="39">
        <v>3</v>
      </c>
      <c r="H44" s="39">
        <v>3</v>
      </c>
      <c r="I44" s="39">
        <v>0</v>
      </c>
      <c r="J44" s="39">
        <v>3</v>
      </c>
      <c r="K44" s="39">
        <v>0</v>
      </c>
      <c r="L44" s="39">
        <v>3</v>
      </c>
      <c r="M44" s="39"/>
      <c r="N44" s="32">
        <f t="shared" si="1"/>
        <v>18</v>
      </c>
      <c r="O44" s="39"/>
      <c r="P44" s="23">
        <f>N42+N43+N44+N45+O42+O43+O44+O45</f>
        <v>74</v>
      </c>
      <c r="Q44" s="69" t="s">
        <v>94</v>
      </c>
      <c r="R44" s="27"/>
      <c r="S44" s="27"/>
      <c r="T44" s="27"/>
      <c r="U44" s="27"/>
      <c r="V44" s="62"/>
      <c r="W44" s="70"/>
    </row>
    <row r="45" spans="1:23" ht="13.5" thickBot="1">
      <c r="A45" s="77"/>
      <c r="B45" s="78" t="s">
        <v>22</v>
      </c>
      <c r="C45" s="402">
        <v>16</v>
      </c>
      <c r="D45" s="46">
        <v>3</v>
      </c>
      <c r="E45" s="46">
        <v>3</v>
      </c>
      <c r="F45" s="46">
        <v>3</v>
      </c>
      <c r="G45" s="46">
        <v>3</v>
      </c>
      <c r="H45" s="46">
        <v>3</v>
      </c>
      <c r="I45" s="46">
        <v>0</v>
      </c>
      <c r="J45" s="46">
        <v>2</v>
      </c>
      <c r="K45" s="46">
        <v>0</v>
      </c>
      <c r="L45" s="46">
        <v>2</v>
      </c>
      <c r="M45" s="46"/>
      <c r="N45" s="2">
        <f t="shared" si="1"/>
        <v>19</v>
      </c>
      <c r="O45" s="46"/>
      <c r="P45" s="47"/>
      <c r="Q45" s="77" t="s">
        <v>96</v>
      </c>
      <c r="R45" s="78"/>
      <c r="S45" s="78"/>
      <c r="T45" s="78"/>
      <c r="U45" s="78"/>
      <c r="V45" s="60">
        <f>P44/36</f>
        <v>2.0555555555555554</v>
      </c>
      <c r="W45" s="79"/>
    </row>
    <row r="46" spans="1:23" ht="13.5" thickBot="1">
      <c r="A46" s="52">
        <v>11</v>
      </c>
      <c r="B46" s="83" t="s">
        <v>39</v>
      </c>
      <c r="C46" s="84" t="s">
        <v>34</v>
      </c>
      <c r="D46" s="32">
        <v>1</v>
      </c>
      <c r="E46" s="32">
        <v>5</v>
      </c>
      <c r="F46" s="32">
        <v>3</v>
      </c>
      <c r="G46" s="32">
        <v>3</v>
      </c>
      <c r="H46" s="32">
        <v>3</v>
      </c>
      <c r="I46" s="32">
        <v>0</v>
      </c>
      <c r="J46" s="32">
        <v>3</v>
      </c>
      <c r="K46" s="32">
        <v>2</v>
      </c>
      <c r="L46" s="32">
        <v>5</v>
      </c>
      <c r="M46" s="32"/>
      <c r="N46" s="67">
        <f t="shared" si="1"/>
        <v>25</v>
      </c>
      <c r="O46" s="32"/>
      <c r="P46" s="33"/>
      <c r="Q46" s="73">
        <v>3</v>
      </c>
      <c r="R46" s="74">
        <v>7</v>
      </c>
      <c r="S46" s="74">
        <v>5</v>
      </c>
      <c r="T46" s="74">
        <v>13</v>
      </c>
      <c r="U46" s="74">
        <v>8</v>
      </c>
      <c r="V46" s="401"/>
      <c r="W46" s="75"/>
    </row>
    <row r="47" spans="1:23" ht="13.5" thickBot="1">
      <c r="A47" s="64"/>
      <c r="B47" s="76"/>
      <c r="C47" s="22"/>
      <c r="D47" s="65">
        <v>1</v>
      </c>
      <c r="E47" s="65">
        <v>3</v>
      </c>
      <c r="F47" s="65">
        <v>3</v>
      </c>
      <c r="G47" s="65">
        <v>3</v>
      </c>
      <c r="H47" s="65">
        <v>2</v>
      </c>
      <c r="I47" s="65">
        <v>1</v>
      </c>
      <c r="J47" s="65">
        <v>5</v>
      </c>
      <c r="K47" s="65">
        <v>5</v>
      </c>
      <c r="L47" s="65">
        <v>5</v>
      </c>
      <c r="M47" s="65"/>
      <c r="N47" s="67">
        <f t="shared" si="1"/>
        <v>28</v>
      </c>
      <c r="O47" s="65"/>
      <c r="P47" s="23"/>
      <c r="Q47" s="69"/>
      <c r="R47" s="27"/>
      <c r="S47" s="27"/>
      <c r="T47" s="27"/>
      <c r="U47" s="27"/>
      <c r="V47" s="179"/>
      <c r="W47" s="70"/>
    </row>
    <row r="48" spans="1:23" ht="13.5" thickBot="1">
      <c r="A48" s="64"/>
      <c r="B48" s="55" t="s">
        <v>33</v>
      </c>
      <c r="C48" s="22" t="s">
        <v>18</v>
      </c>
      <c r="D48" s="39">
        <v>2</v>
      </c>
      <c r="E48" s="39">
        <v>2</v>
      </c>
      <c r="F48" s="39">
        <v>3</v>
      </c>
      <c r="G48" s="39">
        <v>1</v>
      </c>
      <c r="H48" s="39">
        <v>2</v>
      </c>
      <c r="I48" s="39">
        <v>1</v>
      </c>
      <c r="J48" s="39">
        <v>3</v>
      </c>
      <c r="K48" s="39">
        <v>3</v>
      </c>
      <c r="L48" s="39">
        <v>5</v>
      </c>
      <c r="M48" s="39"/>
      <c r="N48" s="67">
        <f t="shared" si="1"/>
        <v>22</v>
      </c>
      <c r="O48" s="39"/>
      <c r="P48" s="23">
        <f>N46+N47+N48+N49+O46+O47+O48+O49</f>
        <v>96</v>
      </c>
      <c r="Q48" s="69" t="s">
        <v>97</v>
      </c>
      <c r="R48" s="27"/>
      <c r="S48" s="27"/>
      <c r="T48" s="27"/>
      <c r="U48" s="27"/>
      <c r="V48" s="62"/>
      <c r="W48" s="70"/>
    </row>
    <row r="49" spans="1:23" ht="13.5" thickBot="1">
      <c r="A49" s="77"/>
      <c r="B49" s="78" t="s">
        <v>95</v>
      </c>
      <c r="C49" s="45">
        <v>14</v>
      </c>
      <c r="D49" s="46">
        <v>0</v>
      </c>
      <c r="E49" s="46">
        <v>5</v>
      </c>
      <c r="F49" s="46">
        <v>3</v>
      </c>
      <c r="G49" s="46">
        <v>3</v>
      </c>
      <c r="H49" s="46">
        <v>1</v>
      </c>
      <c r="I49" s="46">
        <v>0</v>
      </c>
      <c r="J49" s="46">
        <v>3</v>
      </c>
      <c r="K49" s="46">
        <v>1</v>
      </c>
      <c r="L49" s="46">
        <v>5</v>
      </c>
      <c r="M49" s="46"/>
      <c r="N49" s="2">
        <f t="shared" si="1"/>
        <v>21</v>
      </c>
      <c r="O49" s="46"/>
      <c r="P49" s="47"/>
      <c r="Q49" s="77" t="s">
        <v>96</v>
      </c>
      <c r="R49" s="78"/>
      <c r="S49" s="78"/>
      <c r="T49" s="78"/>
      <c r="U49" s="78"/>
      <c r="V49" s="60">
        <f>P48/36</f>
        <v>2.6666666666666665</v>
      </c>
      <c r="W49" s="79"/>
    </row>
    <row r="50" spans="1:23" ht="13.5" thickBot="1">
      <c r="A50" s="52">
        <v>12</v>
      </c>
      <c r="B50" s="102" t="s">
        <v>50</v>
      </c>
      <c r="C50" s="84" t="s">
        <v>49</v>
      </c>
      <c r="D50" s="32">
        <v>5</v>
      </c>
      <c r="E50" s="32">
        <v>5</v>
      </c>
      <c r="F50" s="32">
        <v>3</v>
      </c>
      <c r="G50" s="32">
        <v>5</v>
      </c>
      <c r="H50" s="32">
        <v>3</v>
      </c>
      <c r="I50" s="32">
        <v>0</v>
      </c>
      <c r="J50" s="32">
        <v>3</v>
      </c>
      <c r="K50" s="32">
        <v>3</v>
      </c>
      <c r="L50" s="32">
        <v>5</v>
      </c>
      <c r="M50" s="32"/>
      <c r="N50" s="67">
        <f t="shared" si="1"/>
        <v>32</v>
      </c>
      <c r="O50" s="86"/>
      <c r="P50" s="33"/>
      <c r="Q50" s="52">
        <v>3</v>
      </c>
      <c r="R50" s="84">
        <v>1</v>
      </c>
      <c r="S50" s="84">
        <v>3</v>
      </c>
      <c r="T50" s="84">
        <v>19</v>
      </c>
      <c r="U50" s="84">
        <v>10</v>
      </c>
      <c r="V50" s="87"/>
      <c r="W50" s="88"/>
    </row>
    <row r="51" spans="1:23" ht="13.5" thickBot="1">
      <c r="A51" s="64"/>
      <c r="B51" s="55"/>
      <c r="C51" s="22"/>
      <c r="D51" s="65">
        <v>3</v>
      </c>
      <c r="E51" s="65">
        <v>3</v>
      </c>
      <c r="F51" s="65">
        <v>3</v>
      </c>
      <c r="G51" s="65">
        <v>5</v>
      </c>
      <c r="H51" s="65">
        <v>2</v>
      </c>
      <c r="I51" s="65">
        <v>1</v>
      </c>
      <c r="J51" s="65">
        <v>3</v>
      </c>
      <c r="K51" s="65">
        <v>3</v>
      </c>
      <c r="L51" s="65">
        <v>5</v>
      </c>
      <c r="M51" s="65"/>
      <c r="N51" s="67">
        <f t="shared" si="1"/>
        <v>28</v>
      </c>
      <c r="O51" s="89"/>
      <c r="P51" s="23"/>
      <c r="Q51" s="64"/>
      <c r="R51" s="22"/>
      <c r="S51" s="22"/>
      <c r="T51" s="22"/>
      <c r="U51" s="22"/>
      <c r="V51" s="82"/>
      <c r="W51" s="71"/>
    </row>
    <row r="52" spans="1:23" ht="13.5" thickBot="1">
      <c r="A52" s="64"/>
      <c r="B52" s="55" t="s">
        <v>33</v>
      </c>
      <c r="C52" s="22" t="s">
        <v>18</v>
      </c>
      <c r="D52" s="39">
        <v>3</v>
      </c>
      <c r="E52" s="39">
        <v>3</v>
      </c>
      <c r="F52" s="39">
        <v>3</v>
      </c>
      <c r="G52" s="39">
        <v>5</v>
      </c>
      <c r="H52" s="39">
        <v>3</v>
      </c>
      <c r="I52" s="39">
        <v>0</v>
      </c>
      <c r="J52" s="39">
        <v>3</v>
      </c>
      <c r="K52" s="39">
        <v>2</v>
      </c>
      <c r="L52" s="39">
        <v>5</v>
      </c>
      <c r="M52" s="39"/>
      <c r="N52" s="67">
        <f t="shared" si="1"/>
        <v>27</v>
      </c>
      <c r="O52" s="89"/>
      <c r="P52" s="23">
        <f>N50+N51+N52+N53+O50+O51+O52+O53</f>
        <v>114</v>
      </c>
      <c r="Q52" s="90" t="s">
        <v>94</v>
      </c>
      <c r="R52" s="91"/>
      <c r="S52" s="91"/>
      <c r="T52" s="91"/>
      <c r="U52" s="91"/>
      <c r="V52" s="92"/>
      <c r="W52" s="93"/>
    </row>
    <row r="53" spans="1:23" ht="13.5" thickBot="1">
      <c r="A53" s="77"/>
      <c r="B53" s="78" t="s">
        <v>95</v>
      </c>
      <c r="C53" s="45">
        <v>19</v>
      </c>
      <c r="D53" s="46">
        <v>2</v>
      </c>
      <c r="E53" s="46">
        <v>3</v>
      </c>
      <c r="F53" s="46">
        <v>3</v>
      </c>
      <c r="G53" s="46">
        <v>3</v>
      </c>
      <c r="H53" s="46">
        <v>3</v>
      </c>
      <c r="I53" s="46">
        <v>0</v>
      </c>
      <c r="J53" s="46">
        <v>3</v>
      </c>
      <c r="K53" s="46">
        <v>5</v>
      </c>
      <c r="L53" s="46">
        <v>5</v>
      </c>
      <c r="M53" s="46"/>
      <c r="N53" s="2">
        <f t="shared" si="1"/>
        <v>27</v>
      </c>
      <c r="O53" s="181"/>
      <c r="P53" s="47"/>
      <c r="Q53" s="77" t="s">
        <v>96</v>
      </c>
      <c r="R53" s="78"/>
      <c r="S53" s="78"/>
      <c r="T53" s="78"/>
      <c r="U53" s="78"/>
      <c r="V53" s="60">
        <f>P52/36</f>
        <v>3.1666666666666665</v>
      </c>
      <c r="W53" s="79"/>
    </row>
    <row r="54" spans="1:23" ht="13.5" thickBot="1">
      <c r="A54" s="52">
        <v>13</v>
      </c>
      <c r="B54" s="102" t="s">
        <v>36</v>
      </c>
      <c r="C54" s="103" t="s">
        <v>57</v>
      </c>
      <c r="D54" s="32">
        <v>5</v>
      </c>
      <c r="E54" s="32">
        <v>3</v>
      </c>
      <c r="F54" s="32">
        <v>3</v>
      </c>
      <c r="G54" s="32">
        <v>3</v>
      </c>
      <c r="H54" s="32">
        <v>3</v>
      </c>
      <c r="I54" s="32">
        <v>0</v>
      </c>
      <c r="J54" s="32">
        <v>5</v>
      </c>
      <c r="K54" s="32">
        <v>5</v>
      </c>
      <c r="L54" s="32">
        <v>5</v>
      </c>
      <c r="M54" s="32"/>
      <c r="N54" s="67">
        <f t="shared" si="1"/>
        <v>32</v>
      </c>
      <c r="O54" s="67"/>
      <c r="P54" s="33"/>
      <c r="Q54" s="52">
        <v>3</v>
      </c>
      <c r="R54" s="84">
        <v>2</v>
      </c>
      <c r="S54" s="84">
        <v>0</v>
      </c>
      <c r="T54" s="84">
        <v>14</v>
      </c>
      <c r="U54" s="84">
        <v>17</v>
      </c>
      <c r="V54" s="87"/>
      <c r="W54" s="88"/>
    </row>
    <row r="55" spans="1:23" ht="13.5" thickBot="1">
      <c r="A55" s="64"/>
      <c r="B55" s="55"/>
      <c r="C55" s="20"/>
      <c r="D55" s="65">
        <v>5</v>
      </c>
      <c r="E55" s="65">
        <v>3</v>
      </c>
      <c r="F55" s="65">
        <v>3</v>
      </c>
      <c r="G55" s="65">
        <v>5</v>
      </c>
      <c r="H55" s="65">
        <v>3</v>
      </c>
      <c r="I55" s="65">
        <v>1</v>
      </c>
      <c r="J55" s="65">
        <v>5</v>
      </c>
      <c r="K55" s="65">
        <v>3</v>
      </c>
      <c r="L55" s="65">
        <v>5</v>
      </c>
      <c r="M55" s="65"/>
      <c r="N55" s="67">
        <f t="shared" si="1"/>
        <v>33</v>
      </c>
      <c r="O55" s="80"/>
      <c r="P55" s="23"/>
      <c r="Q55" s="64"/>
      <c r="R55" s="22"/>
      <c r="S55" s="22"/>
      <c r="T55" s="22"/>
      <c r="U55" s="22"/>
      <c r="V55" s="82"/>
      <c r="W55" s="71"/>
    </row>
    <row r="56" spans="1:23" ht="12.75">
      <c r="A56" s="38"/>
      <c r="B56" s="55" t="s">
        <v>33</v>
      </c>
      <c r="C56" s="20" t="s">
        <v>12</v>
      </c>
      <c r="D56" s="39">
        <v>5</v>
      </c>
      <c r="E56" s="39">
        <v>5</v>
      </c>
      <c r="F56" s="39">
        <v>3</v>
      </c>
      <c r="G56" s="39">
        <v>5</v>
      </c>
      <c r="H56" s="39">
        <v>5</v>
      </c>
      <c r="I56" s="39">
        <v>0</v>
      </c>
      <c r="J56" s="39">
        <v>3</v>
      </c>
      <c r="K56" s="39">
        <v>3</v>
      </c>
      <c r="L56" s="39">
        <v>5</v>
      </c>
      <c r="M56" s="39"/>
      <c r="N56" s="67">
        <f t="shared" si="1"/>
        <v>34</v>
      </c>
      <c r="O56" s="80"/>
      <c r="P56" s="23">
        <f>N54+N55+N56+N57+O54+O55+O56+O57</f>
        <v>129</v>
      </c>
      <c r="Q56" s="90" t="s">
        <v>94</v>
      </c>
      <c r="R56" s="91"/>
      <c r="S56" s="91"/>
      <c r="T56" s="91"/>
      <c r="U56" s="91"/>
      <c r="V56" s="92"/>
      <c r="W56" s="93"/>
    </row>
    <row r="57" spans="1:23" ht="13.5" thickBot="1">
      <c r="A57" s="43"/>
      <c r="B57" s="45" t="s">
        <v>22</v>
      </c>
      <c r="C57" s="44">
        <v>25</v>
      </c>
      <c r="D57" s="46">
        <v>5</v>
      </c>
      <c r="E57" s="46">
        <v>3</v>
      </c>
      <c r="F57" s="46">
        <v>3</v>
      </c>
      <c r="G57" s="46">
        <v>5</v>
      </c>
      <c r="H57" s="46">
        <v>3</v>
      </c>
      <c r="I57" s="46">
        <v>0</v>
      </c>
      <c r="J57" s="46">
        <v>5</v>
      </c>
      <c r="K57" s="46">
        <v>1</v>
      </c>
      <c r="L57" s="46">
        <v>5</v>
      </c>
      <c r="M57" s="46"/>
      <c r="N57" s="46">
        <f t="shared" si="1"/>
        <v>30</v>
      </c>
      <c r="O57" s="46"/>
      <c r="P57" s="95"/>
      <c r="Q57" s="77" t="s">
        <v>96</v>
      </c>
      <c r="R57" s="78"/>
      <c r="S57" s="78"/>
      <c r="T57" s="78"/>
      <c r="U57" s="78"/>
      <c r="V57" s="60">
        <f>P56/36</f>
        <v>3.5833333333333335</v>
      </c>
      <c r="W57" s="79"/>
    </row>
    <row r="58" spans="1:23" ht="12.75">
      <c r="A58" s="52">
        <v>14</v>
      </c>
      <c r="B58" s="109" t="s">
        <v>15</v>
      </c>
      <c r="C58" s="110" t="s">
        <v>34</v>
      </c>
      <c r="D58" s="32">
        <v>5</v>
      </c>
      <c r="E58" s="32"/>
      <c r="F58" s="32">
        <v>3</v>
      </c>
      <c r="G58" s="32">
        <v>5</v>
      </c>
      <c r="H58" s="32"/>
      <c r="I58" s="32">
        <v>0</v>
      </c>
      <c r="J58" s="32"/>
      <c r="K58" s="32">
        <v>2</v>
      </c>
      <c r="L58" s="32">
        <v>3</v>
      </c>
      <c r="M58" s="32"/>
      <c r="N58" s="32">
        <f t="shared" si="1"/>
        <v>18</v>
      </c>
      <c r="O58" s="32"/>
      <c r="P58" s="33"/>
      <c r="Q58" s="34">
        <v>1</v>
      </c>
      <c r="R58" s="35">
        <v>2</v>
      </c>
      <c r="S58" s="35">
        <v>1</v>
      </c>
      <c r="T58" s="35">
        <v>10</v>
      </c>
      <c r="U58" s="35">
        <v>4</v>
      </c>
      <c r="V58" s="107"/>
      <c r="W58" s="54"/>
    </row>
    <row r="59" spans="1:23" ht="12.75">
      <c r="A59" s="38"/>
      <c r="B59" s="55" t="s">
        <v>54</v>
      </c>
      <c r="C59" s="20" t="s">
        <v>12</v>
      </c>
      <c r="D59" s="39">
        <v>3</v>
      </c>
      <c r="E59" s="39"/>
      <c r="F59" s="39">
        <v>3</v>
      </c>
      <c r="G59" s="39">
        <v>3</v>
      </c>
      <c r="H59" s="39"/>
      <c r="I59" s="39">
        <v>1</v>
      </c>
      <c r="J59" s="39"/>
      <c r="K59" s="39">
        <v>3</v>
      </c>
      <c r="L59" s="39">
        <v>3</v>
      </c>
      <c r="M59" s="39"/>
      <c r="N59" s="39">
        <f t="shared" si="1"/>
        <v>16</v>
      </c>
      <c r="O59" s="39"/>
      <c r="P59" s="23">
        <f>N58+N59+N60+O58+O59+O60</f>
        <v>54</v>
      </c>
      <c r="Q59" s="56" t="s">
        <v>94</v>
      </c>
      <c r="R59" s="57"/>
      <c r="S59" s="57"/>
      <c r="T59" s="57"/>
      <c r="U59" s="57"/>
      <c r="V59" s="97"/>
      <c r="W59" s="58"/>
    </row>
    <row r="60" spans="1:23" ht="13.5" thickBot="1">
      <c r="A60" s="43"/>
      <c r="B60" s="45" t="s">
        <v>95</v>
      </c>
      <c r="C60" s="44">
        <v>22</v>
      </c>
      <c r="D60" s="46">
        <v>5</v>
      </c>
      <c r="E60" s="46"/>
      <c r="F60" s="46">
        <v>3</v>
      </c>
      <c r="G60" s="46">
        <v>3</v>
      </c>
      <c r="H60" s="46"/>
      <c r="I60" s="46">
        <v>1</v>
      </c>
      <c r="J60" s="46"/>
      <c r="K60" s="46">
        <v>3</v>
      </c>
      <c r="L60" s="46">
        <v>5</v>
      </c>
      <c r="M60" s="46"/>
      <c r="N60" s="46">
        <f t="shared" si="1"/>
        <v>20</v>
      </c>
      <c r="O60" s="46"/>
      <c r="P60" s="47"/>
      <c r="Q60" s="48" t="s">
        <v>96</v>
      </c>
      <c r="R60" s="49"/>
      <c r="S60" s="49"/>
      <c r="T60" s="49"/>
      <c r="U60" s="49"/>
      <c r="V60" s="50">
        <f>P59/18</f>
        <v>3</v>
      </c>
      <c r="W60" s="61"/>
    </row>
    <row r="61" spans="1:23" ht="12.75">
      <c r="A61" s="64">
        <v>15</v>
      </c>
      <c r="B61" s="111" t="s">
        <v>61</v>
      </c>
      <c r="C61" s="112" t="s">
        <v>118</v>
      </c>
      <c r="D61" s="65">
        <v>5</v>
      </c>
      <c r="E61" s="65"/>
      <c r="F61" s="65">
        <v>5</v>
      </c>
      <c r="G61" s="65">
        <v>5</v>
      </c>
      <c r="H61" s="65"/>
      <c r="I61" s="65">
        <v>5</v>
      </c>
      <c r="J61" s="65"/>
      <c r="K61" s="65">
        <v>3</v>
      </c>
      <c r="L61" s="65">
        <v>5</v>
      </c>
      <c r="M61" s="65"/>
      <c r="N61" s="65">
        <f t="shared" si="1"/>
        <v>28</v>
      </c>
      <c r="O61" s="65"/>
      <c r="P61" s="359"/>
      <c r="Q61" s="24">
        <v>0</v>
      </c>
      <c r="R61" s="57">
        <v>1</v>
      </c>
      <c r="S61" s="57">
        <v>1</v>
      </c>
      <c r="T61" s="57">
        <v>5</v>
      </c>
      <c r="U61" s="57">
        <v>11</v>
      </c>
      <c r="V61" s="97"/>
      <c r="W61" s="108"/>
    </row>
    <row r="62" spans="1:23" ht="12.75">
      <c r="A62" s="38"/>
      <c r="B62" s="55" t="s">
        <v>54</v>
      </c>
      <c r="C62" s="20" t="s">
        <v>18</v>
      </c>
      <c r="D62" s="39">
        <v>5</v>
      </c>
      <c r="E62" s="39"/>
      <c r="F62" s="39">
        <v>5</v>
      </c>
      <c r="G62" s="39">
        <v>5</v>
      </c>
      <c r="H62" s="39"/>
      <c r="I62" s="39">
        <v>3</v>
      </c>
      <c r="J62" s="39"/>
      <c r="K62" s="39">
        <v>3</v>
      </c>
      <c r="L62" s="39">
        <v>5</v>
      </c>
      <c r="M62" s="39"/>
      <c r="N62" s="39">
        <f t="shared" si="1"/>
        <v>26</v>
      </c>
      <c r="O62" s="39"/>
      <c r="P62" s="184">
        <f>N61+N62+N63+O61+O62+O63</f>
        <v>73</v>
      </c>
      <c r="Q62" s="57" t="s">
        <v>94</v>
      </c>
      <c r="R62" s="56"/>
      <c r="S62" s="57"/>
      <c r="T62" s="57"/>
      <c r="U62" s="57"/>
      <c r="V62" s="97"/>
      <c r="W62" s="58"/>
    </row>
    <row r="63" spans="1:23" ht="13.5" thickBot="1">
      <c r="A63" s="38"/>
      <c r="B63" s="55" t="s">
        <v>19</v>
      </c>
      <c r="C63" s="20">
        <v>27</v>
      </c>
      <c r="D63" s="66">
        <v>3</v>
      </c>
      <c r="E63" s="66"/>
      <c r="F63" s="66">
        <v>3</v>
      </c>
      <c r="G63" s="66">
        <v>5</v>
      </c>
      <c r="H63" s="66"/>
      <c r="I63" s="66">
        <v>1</v>
      </c>
      <c r="J63" s="66"/>
      <c r="K63" s="66">
        <v>2</v>
      </c>
      <c r="L63" s="66">
        <v>5</v>
      </c>
      <c r="M63" s="66"/>
      <c r="N63" s="66">
        <f t="shared" si="1"/>
        <v>19</v>
      </c>
      <c r="O63" s="66"/>
      <c r="P63" s="186"/>
      <c r="Q63" s="24" t="s">
        <v>96</v>
      </c>
      <c r="R63" s="96"/>
      <c r="S63" s="24"/>
      <c r="T63" s="24"/>
      <c r="U63" s="24"/>
      <c r="V63" s="97">
        <f>P62/18</f>
        <v>4.055555555555555</v>
      </c>
      <c r="W63" s="325"/>
    </row>
    <row r="64" spans="1:23" ht="12.75">
      <c r="A64" s="52">
        <v>16</v>
      </c>
      <c r="B64" s="109" t="s">
        <v>59</v>
      </c>
      <c r="C64" s="110" t="s">
        <v>58</v>
      </c>
      <c r="D64" s="32">
        <v>5</v>
      </c>
      <c r="E64" s="32"/>
      <c r="F64" s="32">
        <v>5</v>
      </c>
      <c r="G64" s="32">
        <v>5</v>
      </c>
      <c r="H64" s="32"/>
      <c r="I64" s="32">
        <v>5</v>
      </c>
      <c r="J64" s="32"/>
      <c r="K64" s="32">
        <v>5</v>
      </c>
      <c r="L64" s="32">
        <v>5</v>
      </c>
      <c r="M64" s="32"/>
      <c r="N64" s="32">
        <f t="shared" si="1"/>
        <v>30</v>
      </c>
      <c r="O64" s="32"/>
      <c r="P64" s="183"/>
      <c r="Q64" s="35">
        <v>2</v>
      </c>
      <c r="R64" s="35">
        <v>0</v>
      </c>
      <c r="S64" s="35">
        <v>0</v>
      </c>
      <c r="T64" s="35">
        <v>0</v>
      </c>
      <c r="U64" s="35">
        <v>16</v>
      </c>
      <c r="V64" s="107"/>
      <c r="W64" s="37"/>
    </row>
    <row r="65" spans="1:23" ht="12.75">
      <c r="A65" s="38"/>
      <c r="B65" s="55" t="s">
        <v>54</v>
      </c>
      <c r="C65" s="20" t="s">
        <v>18</v>
      </c>
      <c r="D65" s="39">
        <v>5</v>
      </c>
      <c r="E65" s="39"/>
      <c r="F65" s="39">
        <v>5</v>
      </c>
      <c r="G65" s="39">
        <v>5</v>
      </c>
      <c r="H65" s="39"/>
      <c r="I65" s="39">
        <v>0</v>
      </c>
      <c r="J65" s="39"/>
      <c r="K65" s="39">
        <v>5</v>
      </c>
      <c r="L65" s="39">
        <v>5</v>
      </c>
      <c r="M65" s="39"/>
      <c r="N65" s="39">
        <f t="shared" si="1"/>
        <v>25</v>
      </c>
      <c r="O65" s="39"/>
      <c r="P65" s="184">
        <f>N64+N65+N66+O64+O65+O66</f>
        <v>80</v>
      </c>
      <c r="Q65" s="57"/>
      <c r="R65" s="57"/>
      <c r="S65" s="57"/>
      <c r="T65" s="57"/>
      <c r="U65" s="57"/>
      <c r="V65" s="97"/>
      <c r="W65" s="58"/>
    </row>
    <row r="66" spans="1:23" ht="13.5" thickBot="1">
      <c r="A66" s="43"/>
      <c r="B66" s="45" t="s">
        <v>19</v>
      </c>
      <c r="C66" s="44">
        <v>26</v>
      </c>
      <c r="D66" s="46">
        <v>5</v>
      </c>
      <c r="E66" s="46"/>
      <c r="F66" s="46">
        <v>5</v>
      </c>
      <c r="G66" s="46">
        <v>5</v>
      </c>
      <c r="H66" s="46"/>
      <c r="I66" s="46">
        <v>0</v>
      </c>
      <c r="J66" s="46"/>
      <c r="K66" s="46">
        <v>5</v>
      </c>
      <c r="L66" s="46">
        <v>5</v>
      </c>
      <c r="M66" s="46"/>
      <c r="N66" s="46">
        <f t="shared" si="1"/>
        <v>25</v>
      </c>
      <c r="O66" s="46"/>
      <c r="P66" s="185"/>
      <c r="Q66" s="49"/>
      <c r="R66" s="49"/>
      <c r="S66" s="49"/>
      <c r="T66" s="49"/>
      <c r="U66" s="49"/>
      <c r="V66" s="50">
        <f>P65/18</f>
        <v>4.444444444444445</v>
      </c>
      <c r="W66" s="61"/>
    </row>
    <row r="67" spans="1:23" ht="13.5" thickBot="1">
      <c r="A67" s="64">
        <v>17</v>
      </c>
      <c r="B67" s="111" t="s">
        <v>56</v>
      </c>
      <c r="C67" s="112" t="s">
        <v>55</v>
      </c>
      <c r="D67" s="65">
        <v>5</v>
      </c>
      <c r="E67" s="65"/>
      <c r="F67" s="65">
        <v>3</v>
      </c>
      <c r="G67" s="65">
        <v>3</v>
      </c>
      <c r="H67" s="65"/>
      <c r="I67" s="65">
        <v>5</v>
      </c>
      <c r="J67" s="65"/>
      <c r="K67" s="65">
        <v>0</v>
      </c>
      <c r="L67" s="65">
        <v>0</v>
      </c>
      <c r="M67" s="65"/>
      <c r="N67" s="65">
        <f t="shared" si="1"/>
        <v>16</v>
      </c>
      <c r="O67" s="65">
        <v>44</v>
      </c>
      <c r="P67" s="23"/>
      <c r="Q67" s="69">
        <v>6</v>
      </c>
      <c r="R67" s="27">
        <v>0</v>
      </c>
      <c r="S67" s="27">
        <v>0</v>
      </c>
      <c r="T67" s="27">
        <v>6</v>
      </c>
      <c r="U67" s="27">
        <v>6</v>
      </c>
      <c r="V67" s="97"/>
      <c r="W67" s="70"/>
    </row>
    <row r="68" spans="1:23" ht="13.5" thickBot="1">
      <c r="A68" s="38"/>
      <c r="B68" s="55" t="s">
        <v>54</v>
      </c>
      <c r="C68" s="20" t="s">
        <v>18</v>
      </c>
      <c r="D68" s="39">
        <v>5</v>
      </c>
      <c r="E68" s="39"/>
      <c r="F68" s="39">
        <v>3</v>
      </c>
      <c r="G68" s="39">
        <v>5</v>
      </c>
      <c r="H68" s="39"/>
      <c r="I68" s="39">
        <v>0</v>
      </c>
      <c r="J68" s="39"/>
      <c r="K68" s="39">
        <v>0</v>
      </c>
      <c r="L68" s="39">
        <v>5</v>
      </c>
      <c r="M68" s="39"/>
      <c r="N68" s="32">
        <f t="shared" si="1"/>
        <v>18</v>
      </c>
      <c r="O68" s="39"/>
      <c r="P68" s="23">
        <f>N67+N68+N69+O67+O68+O69</f>
        <v>92</v>
      </c>
      <c r="Q68" s="69" t="s">
        <v>94</v>
      </c>
      <c r="R68" s="27"/>
      <c r="S68" s="27"/>
      <c r="T68" s="27"/>
      <c r="U68" s="27"/>
      <c r="V68" s="97"/>
      <c r="W68" s="70"/>
    </row>
    <row r="69" spans="1:23" ht="13.5" thickBot="1">
      <c r="A69" s="43"/>
      <c r="B69" s="45" t="s">
        <v>19</v>
      </c>
      <c r="C69" s="44">
        <v>23</v>
      </c>
      <c r="D69" s="46">
        <v>5</v>
      </c>
      <c r="E69" s="46"/>
      <c r="F69" s="46">
        <v>3</v>
      </c>
      <c r="G69" s="46">
        <v>3</v>
      </c>
      <c r="H69" s="46"/>
      <c r="I69" s="46">
        <v>0</v>
      </c>
      <c r="J69" s="46"/>
      <c r="K69" s="46">
        <v>0</v>
      </c>
      <c r="L69" s="46">
        <v>3</v>
      </c>
      <c r="M69" s="46"/>
      <c r="N69" s="2">
        <f t="shared" si="1"/>
        <v>14</v>
      </c>
      <c r="O69" s="46"/>
      <c r="P69" s="47"/>
      <c r="Q69" s="77" t="s">
        <v>96</v>
      </c>
      <c r="R69" s="78"/>
      <c r="S69" s="78"/>
      <c r="T69" s="78"/>
      <c r="U69" s="78"/>
      <c r="V69" s="50">
        <f>(P68-44)/18</f>
        <v>2.6666666666666665</v>
      </c>
      <c r="W69" s="79"/>
    </row>
    <row r="70" spans="1:23" ht="12.75">
      <c r="A70" s="22"/>
      <c r="B70" s="55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  <c r="Q70" s="22"/>
      <c r="R70" s="22"/>
      <c r="S70" s="22"/>
      <c r="T70" s="22"/>
      <c r="U70" s="22"/>
      <c r="V70" s="97"/>
      <c r="W70" s="22"/>
    </row>
    <row r="71" spans="1:23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/>
      <c r="Q71" s="22"/>
      <c r="R71" s="22"/>
      <c r="S71" s="22"/>
      <c r="T71" s="22"/>
      <c r="U71" s="22"/>
      <c r="V71" s="97"/>
      <c r="W71" s="22"/>
    </row>
    <row r="72" spans="1:23" ht="13.5" thickBo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3"/>
      <c r="Q72" s="22"/>
      <c r="R72" s="22"/>
      <c r="S72" s="22"/>
      <c r="T72" s="22"/>
      <c r="U72" s="22"/>
      <c r="V72" s="97"/>
      <c r="W72" s="22"/>
    </row>
    <row r="73" spans="1:23" ht="13.5" thickBot="1">
      <c r="A73" s="52">
        <v>18</v>
      </c>
      <c r="B73" s="117" t="s">
        <v>76</v>
      </c>
      <c r="C73" s="189" t="s">
        <v>75</v>
      </c>
      <c r="D73" s="32">
        <v>5</v>
      </c>
      <c r="E73" s="32"/>
      <c r="F73" s="32">
        <v>5</v>
      </c>
      <c r="G73" s="32">
        <v>1</v>
      </c>
      <c r="H73" s="32">
        <v>5</v>
      </c>
      <c r="I73" s="32"/>
      <c r="J73" s="32"/>
      <c r="K73" s="32">
        <v>2</v>
      </c>
      <c r="L73" s="32">
        <v>5</v>
      </c>
      <c r="M73" s="32"/>
      <c r="N73" s="32">
        <f aca="true" t="shared" si="2" ref="N73:N81">SUM(D73:M73)</f>
        <v>23</v>
      </c>
      <c r="O73" s="32"/>
      <c r="P73" s="33"/>
      <c r="Q73" s="73">
        <v>0</v>
      </c>
      <c r="R73" s="74">
        <v>2</v>
      </c>
      <c r="S73" s="74">
        <v>1</v>
      </c>
      <c r="T73" s="74">
        <v>3</v>
      </c>
      <c r="U73" s="74">
        <v>12</v>
      </c>
      <c r="V73" s="107"/>
      <c r="W73" s="75"/>
    </row>
    <row r="74" spans="1:23" ht="13.5" thickBot="1">
      <c r="A74" s="64"/>
      <c r="B74" s="22" t="s">
        <v>101</v>
      </c>
      <c r="C74" s="22"/>
      <c r="D74" s="39">
        <v>3</v>
      </c>
      <c r="E74" s="39"/>
      <c r="F74" s="39">
        <v>3</v>
      </c>
      <c r="G74" s="39">
        <v>1</v>
      </c>
      <c r="H74" s="39">
        <v>5</v>
      </c>
      <c r="I74" s="39"/>
      <c r="J74" s="39"/>
      <c r="K74" s="39">
        <v>5</v>
      </c>
      <c r="L74" s="39">
        <v>5</v>
      </c>
      <c r="M74" s="39"/>
      <c r="N74" s="32">
        <f t="shared" si="2"/>
        <v>22</v>
      </c>
      <c r="O74" s="39"/>
      <c r="P74" s="23">
        <f>N73+N74+N75+O73+O74+O75</f>
        <v>73</v>
      </c>
      <c r="Q74" s="69" t="s">
        <v>94</v>
      </c>
      <c r="R74" s="27"/>
      <c r="S74" s="27"/>
      <c r="T74" s="27"/>
      <c r="U74" s="27"/>
      <c r="V74" s="97"/>
      <c r="W74" s="70"/>
    </row>
    <row r="75" spans="1:23" ht="13.5" thickBot="1">
      <c r="A75" s="77"/>
      <c r="B75" s="45" t="s">
        <v>42</v>
      </c>
      <c r="C75" s="45">
        <v>38</v>
      </c>
      <c r="D75" s="46">
        <v>5</v>
      </c>
      <c r="E75" s="46"/>
      <c r="F75" s="46">
        <v>3</v>
      </c>
      <c r="G75" s="46">
        <v>5</v>
      </c>
      <c r="H75" s="46">
        <v>5</v>
      </c>
      <c r="I75" s="46"/>
      <c r="J75" s="46"/>
      <c r="K75" s="46">
        <v>5</v>
      </c>
      <c r="L75" s="46">
        <v>5</v>
      </c>
      <c r="M75" s="46"/>
      <c r="N75" s="2">
        <f t="shared" si="2"/>
        <v>28</v>
      </c>
      <c r="O75" s="46"/>
      <c r="P75" s="190"/>
      <c r="Q75" s="77" t="s">
        <v>96</v>
      </c>
      <c r="R75" s="78"/>
      <c r="S75" s="78"/>
      <c r="T75" s="78"/>
      <c r="U75" s="78"/>
      <c r="V75" s="50">
        <f>P74/18</f>
        <v>4.055555555555555</v>
      </c>
      <c r="W75" s="79"/>
    </row>
    <row r="76" spans="1:23" ht="13.5" thickBot="1">
      <c r="A76" s="52">
        <v>19</v>
      </c>
      <c r="B76" s="117" t="s">
        <v>102</v>
      </c>
      <c r="C76" s="189" t="s">
        <v>79</v>
      </c>
      <c r="D76" s="32">
        <v>5</v>
      </c>
      <c r="E76" s="32"/>
      <c r="F76" s="32">
        <v>5</v>
      </c>
      <c r="G76" s="32">
        <v>2</v>
      </c>
      <c r="H76" s="32">
        <v>5</v>
      </c>
      <c r="I76" s="32"/>
      <c r="J76" s="32"/>
      <c r="K76" s="32">
        <v>5</v>
      </c>
      <c r="L76" s="32">
        <v>5</v>
      </c>
      <c r="M76" s="32"/>
      <c r="N76" s="32">
        <f t="shared" si="2"/>
        <v>27</v>
      </c>
      <c r="O76" s="32"/>
      <c r="P76" s="33"/>
      <c r="Q76" s="73">
        <v>0</v>
      </c>
      <c r="R76" s="74">
        <v>0</v>
      </c>
      <c r="S76" s="74">
        <v>1</v>
      </c>
      <c r="T76" s="74">
        <v>6</v>
      </c>
      <c r="U76" s="74">
        <v>11</v>
      </c>
      <c r="V76" s="107"/>
      <c r="W76" s="75"/>
    </row>
    <row r="77" spans="1:23" ht="13.5" thickBot="1">
      <c r="A77" s="64"/>
      <c r="B77" s="22" t="s">
        <v>101</v>
      </c>
      <c r="C77" s="22"/>
      <c r="D77" s="39">
        <v>5</v>
      </c>
      <c r="E77" s="39"/>
      <c r="F77" s="39">
        <v>3</v>
      </c>
      <c r="G77" s="39">
        <v>3</v>
      </c>
      <c r="H77" s="39">
        <v>5</v>
      </c>
      <c r="I77" s="39"/>
      <c r="J77" s="39"/>
      <c r="K77" s="39">
        <v>5</v>
      </c>
      <c r="L77" s="39">
        <v>3</v>
      </c>
      <c r="M77" s="39"/>
      <c r="N77" s="32">
        <f t="shared" si="2"/>
        <v>24</v>
      </c>
      <c r="O77" s="39"/>
      <c r="P77" s="23">
        <f>N76+N77+N78+O76+O77+O78</f>
        <v>75</v>
      </c>
      <c r="Q77" s="69" t="s">
        <v>94</v>
      </c>
      <c r="R77" s="27"/>
      <c r="S77" s="27"/>
      <c r="T77" s="27"/>
      <c r="U77" s="27"/>
      <c r="V77" s="97"/>
      <c r="W77" s="70"/>
    </row>
    <row r="78" spans="1:23" ht="13.5" thickBot="1">
      <c r="A78" s="77"/>
      <c r="B78" s="45" t="s">
        <v>42</v>
      </c>
      <c r="C78" s="45">
        <v>41</v>
      </c>
      <c r="D78" s="46">
        <v>5</v>
      </c>
      <c r="E78" s="46"/>
      <c r="F78" s="46">
        <v>3</v>
      </c>
      <c r="G78" s="46">
        <v>3</v>
      </c>
      <c r="H78" s="46">
        <v>5</v>
      </c>
      <c r="I78" s="46"/>
      <c r="J78" s="46"/>
      <c r="K78" s="46">
        <v>3</v>
      </c>
      <c r="L78" s="46">
        <v>5</v>
      </c>
      <c r="M78" s="46"/>
      <c r="N78" s="2">
        <f t="shared" si="2"/>
        <v>24</v>
      </c>
      <c r="O78" s="46"/>
      <c r="P78" s="190"/>
      <c r="Q78" s="77" t="s">
        <v>96</v>
      </c>
      <c r="R78" s="78"/>
      <c r="S78" s="78"/>
      <c r="T78" s="78"/>
      <c r="U78" s="78"/>
      <c r="V78" s="50">
        <f>P77/18</f>
        <v>4.166666666666667</v>
      </c>
      <c r="W78" s="79"/>
    </row>
    <row r="79" spans="1:23" ht="13.5" thickBot="1">
      <c r="A79" s="52">
        <v>20</v>
      </c>
      <c r="B79" s="117" t="s">
        <v>160</v>
      </c>
      <c r="C79" s="189" t="s">
        <v>159</v>
      </c>
      <c r="D79" s="32">
        <v>5</v>
      </c>
      <c r="E79" s="32"/>
      <c r="F79" s="32">
        <v>5</v>
      </c>
      <c r="G79" s="32">
        <v>5</v>
      </c>
      <c r="H79" s="32">
        <v>5</v>
      </c>
      <c r="I79" s="32"/>
      <c r="J79" s="32"/>
      <c r="K79" s="32">
        <v>5</v>
      </c>
      <c r="L79" s="32">
        <v>5</v>
      </c>
      <c r="M79" s="32"/>
      <c r="N79" s="32">
        <f t="shared" si="2"/>
        <v>30</v>
      </c>
      <c r="O79" s="32"/>
      <c r="P79" s="33"/>
      <c r="Q79" s="73">
        <v>0</v>
      </c>
      <c r="R79" s="74">
        <v>0</v>
      </c>
      <c r="S79" s="74">
        <v>1</v>
      </c>
      <c r="T79" s="74">
        <v>1</v>
      </c>
      <c r="U79" s="74">
        <v>16</v>
      </c>
      <c r="V79" s="107"/>
      <c r="W79" s="75"/>
    </row>
    <row r="80" spans="1:23" ht="13.5" thickBot="1">
      <c r="A80" s="64"/>
      <c r="B80" s="22" t="s">
        <v>101</v>
      </c>
      <c r="C80" s="22"/>
      <c r="D80" s="39">
        <v>3</v>
      </c>
      <c r="E80" s="39"/>
      <c r="F80" s="39">
        <v>5</v>
      </c>
      <c r="G80" s="39">
        <v>2</v>
      </c>
      <c r="H80" s="39">
        <v>5</v>
      </c>
      <c r="I80" s="39"/>
      <c r="J80" s="39"/>
      <c r="K80" s="39">
        <v>5</v>
      </c>
      <c r="L80" s="39">
        <v>5</v>
      </c>
      <c r="M80" s="39"/>
      <c r="N80" s="32">
        <f t="shared" si="2"/>
        <v>25</v>
      </c>
      <c r="O80" s="39"/>
      <c r="P80" s="23">
        <f>N79+N80+N81+O79+O80+O81</f>
        <v>85</v>
      </c>
      <c r="Q80" s="69" t="s">
        <v>94</v>
      </c>
      <c r="R80" s="27"/>
      <c r="S80" s="27"/>
      <c r="T80" s="27"/>
      <c r="U80" s="27"/>
      <c r="V80" s="97"/>
      <c r="W80" s="70"/>
    </row>
    <row r="81" spans="1:23" ht="13.5" thickBot="1">
      <c r="A81" s="77"/>
      <c r="B81" s="45" t="s">
        <v>42</v>
      </c>
      <c r="C81" s="45"/>
      <c r="D81" s="46">
        <v>5</v>
      </c>
      <c r="E81" s="46"/>
      <c r="F81" s="46">
        <v>5</v>
      </c>
      <c r="G81" s="46">
        <v>5</v>
      </c>
      <c r="H81" s="46">
        <v>5</v>
      </c>
      <c r="I81" s="46"/>
      <c r="J81" s="46"/>
      <c r="K81" s="46">
        <v>5</v>
      </c>
      <c r="L81" s="46">
        <v>5</v>
      </c>
      <c r="M81" s="46"/>
      <c r="N81" s="2">
        <f t="shared" si="2"/>
        <v>30</v>
      </c>
      <c r="O81" s="46"/>
      <c r="P81" s="190"/>
      <c r="Q81" s="77" t="s">
        <v>96</v>
      </c>
      <c r="R81" s="78"/>
      <c r="S81" s="78"/>
      <c r="T81" s="78"/>
      <c r="U81" s="78"/>
      <c r="V81" s="50">
        <f>P80/18</f>
        <v>4.722222222222222</v>
      </c>
      <c r="W81" s="79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0">
      <selection activeCell="E14" sqref="E14"/>
    </sheetView>
  </sheetViews>
  <sheetFormatPr defaultColWidth="9.140625" defaultRowHeight="12.75"/>
  <cols>
    <col min="1" max="1" width="3.7109375" style="5" customWidth="1"/>
    <col min="2" max="2" width="10.00390625" style="1" customWidth="1"/>
    <col min="3" max="3" width="10.140625" style="1" customWidth="1"/>
    <col min="4" max="4" width="9.28125" style="1" customWidth="1"/>
    <col min="5" max="5" width="9.140625" style="1" customWidth="1"/>
    <col min="6" max="6" width="11.00390625" style="1" customWidth="1"/>
    <col min="7" max="7" width="7.140625" style="4" customWidth="1"/>
    <col min="8" max="9" width="7.28125" style="4" customWidth="1"/>
    <col min="10" max="10" width="7.28125" style="6" customWidth="1"/>
    <col min="11" max="11" width="3.7109375" style="4" customWidth="1"/>
    <col min="12" max="12" width="5.28125" style="4" customWidth="1"/>
    <col min="13" max="19" width="2.8515625" style="1" customWidth="1"/>
    <col min="20" max="16384" width="9.140625" style="1" customWidth="1"/>
  </cols>
  <sheetData>
    <row r="1" spans="1:19" ht="22.5">
      <c r="A1" s="463" t="s">
        <v>214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5"/>
    </row>
    <row r="2" spans="1:19" ht="19.5" thickBot="1">
      <c r="A2" s="466" t="s">
        <v>216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8"/>
    </row>
    <row r="3" spans="1:19" ht="12.75">
      <c r="A3" s="52"/>
      <c r="B3" s="84"/>
      <c r="C3" s="84"/>
      <c r="D3" s="84"/>
      <c r="E3" s="84"/>
      <c r="F3" s="84"/>
      <c r="G3" s="125"/>
      <c r="H3" s="125"/>
      <c r="I3" s="125"/>
      <c r="J3" s="126"/>
      <c r="K3" s="127"/>
      <c r="L3" s="30"/>
      <c r="M3" s="158"/>
      <c r="N3" s="36"/>
      <c r="O3" s="36"/>
      <c r="P3" s="36"/>
      <c r="Q3" s="36"/>
      <c r="R3" s="36"/>
      <c r="S3" s="54"/>
    </row>
    <row r="4" spans="1:19" ht="13.5" thickBot="1">
      <c r="A4" s="77"/>
      <c r="B4" s="78"/>
      <c r="C4" s="78"/>
      <c r="D4" s="78"/>
      <c r="E4" s="78"/>
      <c r="F4" s="78"/>
      <c r="G4" s="408" t="s">
        <v>108</v>
      </c>
      <c r="H4" s="408" t="s">
        <v>109</v>
      </c>
      <c r="I4" s="408" t="s">
        <v>110</v>
      </c>
      <c r="J4" s="407" t="s">
        <v>215</v>
      </c>
      <c r="K4" s="406" t="s">
        <v>92</v>
      </c>
      <c r="L4" s="43" t="s">
        <v>111</v>
      </c>
      <c r="M4" s="164">
        <v>0</v>
      </c>
      <c r="N4" s="141">
        <v>1</v>
      </c>
      <c r="O4" s="141">
        <v>2</v>
      </c>
      <c r="P4" s="141">
        <v>3</v>
      </c>
      <c r="Q4" s="141">
        <v>5</v>
      </c>
      <c r="R4" s="141" t="s">
        <v>90</v>
      </c>
      <c r="S4" s="147">
        <v>20</v>
      </c>
    </row>
    <row r="5" spans="1:19" ht="12.75">
      <c r="A5" s="155">
        <v>1</v>
      </c>
      <c r="B5" s="36" t="s">
        <v>11</v>
      </c>
      <c r="C5" s="36" t="s">
        <v>93</v>
      </c>
      <c r="D5" s="156" t="s">
        <v>14</v>
      </c>
      <c r="E5" s="36" t="s">
        <v>12</v>
      </c>
      <c r="F5" s="36" t="s">
        <v>95</v>
      </c>
      <c r="G5" s="156">
        <v>31</v>
      </c>
      <c r="H5" s="156">
        <v>14</v>
      </c>
      <c r="I5" s="156">
        <v>12</v>
      </c>
      <c r="J5" s="156">
        <v>11</v>
      </c>
      <c r="K5" s="165"/>
      <c r="L5" s="73">
        <f aca="true" t="shared" si="0" ref="L5:L21">SUM(G5:K5)</f>
        <v>68</v>
      </c>
      <c r="M5" s="158">
        <v>9</v>
      </c>
      <c r="N5" s="36">
        <v>8</v>
      </c>
      <c r="O5" s="36">
        <v>3</v>
      </c>
      <c r="P5" s="36">
        <v>13</v>
      </c>
      <c r="Q5" s="36">
        <v>3</v>
      </c>
      <c r="R5" s="36"/>
      <c r="S5" s="54"/>
    </row>
    <row r="6" spans="1:19" ht="12.75">
      <c r="A6" s="130">
        <v>2</v>
      </c>
      <c r="B6" s="131" t="s">
        <v>30</v>
      </c>
      <c r="C6" s="131" t="s">
        <v>29</v>
      </c>
      <c r="D6" s="135" t="s">
        <v>14</v>
      </c>
      <c r="E6" s="131" t="s">
        <v>18</v>
      </c>
      <c r="F6" s="131" t="s">
        <v>19</v>
      </c>
      <c r="G6" s="136">
        <v>34</v>
      </c>
      <c r="H6" s="135">
        <v>23</v>
      </c>
      <c r="I6" s="135">
        <v>19</v>
      </c>
      <c r="J6" s="135">
        <v>22</v>
      </c>
      <c r="K6" s="132"/>
      <c r="L6" s="90">
        <f t="shared" si="0"/>
        <v>98</v>
      </c>
      <c r="M6" s="162">
        <v>6</v>
      </c>
      <c r="N6" s="131">
        <v>7</v>
      </c>
      <c r="O6" s="131">
        <v>4</v>
      </c>
      <c r="P6" s="131">
        <v>6</v>
      </c>
      <c r="Q6" s="131">
        <v>13</v>
      </c>
      <c r="R6" s="131"/>
      <c r="S6" s="134"/>
    </row>
    <row r="7" spans="1:19" ht="12.75">
      <c r="A7" s="130">
        <v>3</v>
      </c>
      <c r="B7" s="131" t="s">
        <v>15</v>
      </c>
      <c r="C7" s="131" t="s">
        <v>168</v>
      </c>
      <c r="D7" s="135" t="s">
        <v>14</v>
      </c>
      <c r="E7" s="131" t="s">
        <v>12</v>
      </c>
      <c r="F7" s="131" t="s">
        <v>95</v>
      </c>
      <c r="G7" s="136">
        <v>32</v>
      </c>
      <c r="H7" s="135">
        <v>16</v>
      </c>
      <c r="I7" s="135">
        <v>25</v>
      </c>
      <c r="J7" s="135">
        <v>26</v>
      </c>
      <c r="K7" s="132"/>
      <c r="L7" s="90">
        <f t="shared" si="0"/>
        <v>99</v>
      </c>
      <c r="M7" s="162">
        <v>2</v>
      </c>
      <c r="N7" s="131">
        <v>7</v>
      </c>
      <c r="O7" s="131">
        <v>7</v>
      </c>
      <c r="P7" s="131">
        <v>11</v>
      </c>
      <c r="Q7" s="131">
        <v>9</v>
      </c>
      <c r="R7" s="131"/>
      <c r="S7" s="134"/>
    </row>
    <row r="8" spans="1:19" ht="13.5" thickBot="1">
      <c r="A8" s="148">
        <v>4</v>
      </c>
      <c r="B8" s="149" t="s">
        <v>17</v>
      </c>
      <c r="C8" s="149" t="s">
        <v>16</v>
      </c>
      <c r="D8" s="150" t="s">
        <v>14</v>
      </c>
      <c r="E8" s="149" t="s">
        <v>18</v>
      </c>
      <c r="F8" s="149" t="s">
        <v>19</v>
      </c>
      <c r="G8" s="151">
        <v>35</v>
      </c>
      <c r="H8" s="150">
        <v>26</v>
      </c>
      <c r="I8" s="150">
        <v>41</v>
      </c>
      <c r="J8" s="150">
        <v>32</v>
      </c>
      <c r="K8" s="21"/>
      <c r="L8" s="192">
        <f t="shared" si="0"/>
        <v>134</v>
      </c>
      <c r="M8" s="193">
        <v>0</v>
      </c>
      <c r="N8" s="149">
        <v>3</v>
      </c>
      <c r="O8" s="149">
        <v>4</v>
      </c>
      <c r="P8" s="149">
        <v>11</v>
      </c>
      <c r="Q8" s="149">
        <v>18</v>
      </c>
      <c r="R8" s="149"/>
      <c r="S8" s="154"/>
    </row>
    <row r="9" spans="1:19" ht="12.75">
      <c r="A9" s="155">
        <v>5</v>
      </c>
      <c r="B9" s="36" t="s">
        <v>23</v>
      </c>
      <c r="C9" s="36" t="s">
        <v>20</v>
      </c>
      <c r="D9" s="156" t="s">
        <v>24</v>
      </c>
      <c r="E9" s="36" t="s">
        <v>12</v>
      </c>
      <c r="F9" s="36" t="s">
        <v>95</v>
      </c>
      <c r="G9" s="157">
        <v>18</v>
      </c>
      <c r="H9" s="156">
        <v>11</v>
      </c>
      <c r="I9" s="156">
        <v>11</v>
      </c>
      <c r="J9" s="156">
        <v>9</v>
      </c>
      <c r="K9" s="165"/>
      <c r="L9" s="166">
        <f t="shared" si="0"/>
        <v>49</v>
      </c>
      <c r="M9" s="167">
        <v>14</v>
      </c>
      <c r="N9" s="36">
        <v>9</v>
      </c>
      <c r="O9" s="36">
        <v>5</v>
      </c>
      <c r="P9" s="36">
        <v>5</v>
      </c>
      <c r="Q9" s="36">
        <v>3</v>
      </c>
      <c r="R9" s="36"/>
      <c r="S9" s="54"/>
    </row>
    <row r="10" spans="1:19" ht="12.75">
      <c r="A10" s="130">
        <v>6</v>
      </c>
      <c r="B10" s="131" t="s">
        <v>26</v>
      </c>
      <c r="C10" s="131" t="s">
        <v>25</v>
      </c>
      <c r="D10" s="135" t="s">
        <v>24</v>
      </c>
      <c r="E10" s="131" t="s">
        <v>12</v>
      </c>
      <c r="F10" s="131" t="s">
        <v>22</v>
      </c>
      <c r="G10" s="136">
        <v>25</v>
      </c>
      <c r="H10" s="135">
        <v>16</v>
      </c>
      <c r="I10" s="135">
        <v>12</v>
      </c>
      <c r="J10" s="135">
        <v>16</v>
      </c>
      <c r="K10" s="132"/>
      <c r="L10" s="133">
        <f t="shared" si="0"/>
        <v>69</v>
      </c>
      <c r="M10" s="101">
        <v>7</v>
      </c>
      <c r="N10" s="131">
        <v>10</v>
      </c>
      <c r="O10" s="131">
        <v>4</v>
      </c>
      <c r="P10" s="131">
        <v>12</v>
      </c>
      <c r="Q10" s="131">
        <v>3</v>
      </c>
      <c r="R10" s="131"/>
      <c r="S10" s="134"/>
    </row>
    <row r="11" spans="1:19" ht="12.75">
      <c r="A11" s="130">
        <v>7</v>
      </c>
      <c r="B11" s="131" t="s">
        <v>28</v>
      </c>
      <c r="C11" s="131" t="s">
        <v>27</v>
      </c>
      <c r="D11" s="135" t="s">
        <v>24</v>
      </c>
      <c r="E11" s="131" t="s">
        <v>12</v>
      </c>
      <c r="F11" s="131" t="s">
        <v>22</v>
      </c>
      <c r="G11" s="136">
        <v>27</v>
      </c>
      <c r="H11" s="135">
        <v>26</v>
      </c>
      <c r="I11" s="135">
        <v>26</v>
      </c>
      <c r="J11" s="135">
        <v>23</v>
      </c>
      <c r="K11" s="132"/>
      <c r="L11" s="133">
        <f t="shared" si="0"/>
        <v>102</v>
      </c>
      <c r="M11" s="101">
        <v>4</v>
      </c>
      <c r="N11" s="131">
        <v>5</v>
      </c>
      <c r="O11" s="131">
        <v>4</v>
      </c>
      <c r="P11" s="131">
        <v>13</v>
      </c>
      <c r="Q11" s="131">
        <v>10</v>
      </c>
      <c r="R11" s="131"/>
      <c r="S11" s="134"/>
    </row>
    <row r="12" spans="1:19" ht="12.75">
      <c r="A12" s="130">
        <v>8</v>
      </c>
      <c r="B12" s="131" t="s">
        <v>36</v>
      </c>
      <c r="C12" s="131" t="s">
        <v>35</v>
      </c>
      <c r="D12" s="135" t="s">
        <v>24</v>
      </c>
      <c r="E12" s="131" t="s">
        <v>12</v>
      </c>
      <c r="F12" s="131" t="s">
        <v>22</v>
      </c>
      <c r="G12" s="136">
        <v>25</v>
      </c>
      <c r="H12" s="135">
        <v>30</v>
      </c>
      <c r="I12" s="135">
        <v>24</v>
      </c>
      <c r="J12" s="135">
        <v>24</v>
      </c>
      <c r="K12" s="132"/>
      <c r="L12" s="133">
        <f t="shared" si="0"/>
        <v>103</v>
      </c>
      <c r="M12" s="101">
        <v>4</v>
      </c>
      <c r="N12" s="131">
        <v>3</v>
      </c>
      <c r="O12" s="131">
        <v>3</v>
      </c>
      <c r="P12" s="131">
        <v>18</v>
      </c>
      <c r="Q12" s="131">
        <v>8</v>
      </c>
      <c r="R12" s="131"/>
      <c r="S12" s="134"/>
    </row>
    <row r="13" spans="1:19" ht="13.5" thickBot="1">
      <c r="A13" s="140">
        <v>9</v>
      </c>
      <c r="B13" s="141" t="s">
        <v>38</v>
      </c>
      <c r="C13" s="141" t="s">
        <v>37</v>
      </c>
      <c r="D13" s="142" t="s">
        <v>24</v>
      </c>
      <c r="E13" s="141" t="s">
        <v>12</v>
      </c>
      <c r="F13" s="141" t="s">
        <v>22</v>
      </c>
      <c r="G13" s="143">
        <v>35</v>
      </c>
      <c r="H13" s="142">
        <v>28</v>
      </c>
      <c r="I13" s="142">
        <v>23</v>
      </c>
      <c r="J13" s="142">
        <v>24</v>
      </c>
      <c r="K13" s="144"/>
      <c r="L13" s="145">
        <f t="shared" si="0"/>
        <v>110</v>
      </c>
      <c r="M13" s="146">
        <v>3</v>
      </c>
      <c r="N13" s="141">
        <v>2</v>
      </c>
      <c r="O13" s="141">
        <v>1</v>
      </c>
      <c r="P13" s="141">
        <v>22</v>
      </c>
      <c r="Q13" s="141">
        <v>8</v>
      </c>
      <c r="R13" s="141"/>
      <c r="S13" s="147"/>
    </row>
    <row r="14" spans="1:19" ht="12.75">
      <c r="A14" s="155">
        <v>10</v>
      </c>
      <c r="B14" s="36" t="s">
        <v>44</v>
      </c>
      <c r="C14" s="36" t="s">
        <v>43</v>
      </c>
      <c r="D14" s="156" t="s">
        <v>33</v>
      </c>
      <c r="E14" s="36" t="s">
        <v>12</v>
      </c>
      <c r="F14" s="36" t="s">
        <v>22</v>
      </c>
      <c r="G14" s="156">
        <v>19</v>
      </c>
      <c r="H14" s="157">
        <v>18</v>
      </c>
      <c r="I14" s="157">
        <v>18</v>
      </c>
      <c r="J14" s="156">
        <v>19</v>
      </c>
      <c r="K14" s="165"/>
      <c r="L14" s="166">
        <f t="shared" si="0"/>
        <v>74</v>
      </c>
      <c r="M14" s="167">
        <v>7</v>
      </c>
      <c r="N14" s="36">
        <v>3</v>
      </c>
      <c r="O14" s="36">
        <v>7</v>
      </c>
      <c r="P14" s="36">
        <v>19</v>
      </c>
      <c r="Q14" s="36">
        <v>0</v>
      </c>
      <c r="R14" s="36"/>
      <c r="S14" s="54"/>
    </row>
    <row r="15" spans="1:19" ht="12.75">
      <c r="A15" s="130">
        <v>11</v>
      </c>
      <c r="B15" s="131" t="s">
        <v>39</v>
      </c>
      <c r="C15" s="131" t="s">
        <v>34</v>
      </c>
      <c r="D15" s="135" t="s">
        <v>33</v>
      </c>
      <c r="E15" s="131" t="s">
        <v>18</v>
      </c>
      <c r="F15" s="131" t="s">
        <v>95</v>
      </c>
      <c r="G15" s="136">
        <v>25</v>
      </c>
      <c r="H15" s="135">
        <v>28</v>
      </c>
      <c r="I15" s="135">
        <v>22</v>
      </c>
      <c r="J15" s="135">
        <v>21</v>
      </c>
      <c r="K15" s="132"/>
      <c r="L15" s="133">
        <f t="shared" si="0"/>
        <v>96</v>
      </c>
      <c r="M15" s="101">
        <v>3</v>
      </c>
      <c r="N15" s="131">
        <v>7</v>
      </c>
      <c r="O15" s="131">
        <v>5</v>
      </c>
      <c r="P15" s="131">
        <v>13</v>
      </c>
      <c r="Q15" s="131">
        <v>8</v>
      </c>
      <c r="R15" s="131"/>
      <c r="S15" s="134"/>
    </row>
    <row r="16" spans="1:19" ht="12.75">
      <c r="A16" s="130">
        <v>12</v>
      </c>
      <c r="B16" s="131" t="s">
        <v>50</v>
      </c>
      <c r="C16" s="131" t="s">
        <v>49</v>
      </c>
      <c r="D16" s="135" t="s">
        <v>33</v>
      </c>
      <c r="E16" s="131" t="s">
        <v>18</v>
      </c>
      <c r="F16" s="131" t="s">
        <v>95</v>
      </c>
      <c r="G16" s="136">
        <v>32</v>
      </c>
      <c r="H16" s="135">
        <v>28</v>
      </c>
      <c r="I16" s="135">
        <v>27</v>
      </c>
      <c r="J16" s="135">
        <v>27</v>
      </c>
      <c r="K16" s="132"/>
      <c r="L16" s="133">
        <f t="shared" si="0"/>
        <v>114</v>
      </c>
      <c r="M16" s="101">
        <v>3</v>
      </c>
      <c r="N16" s="131">
        <v>1</v>
      </c>
      <c r="O16" s="131">
        <v>3</v>
      </c>
      <c r="P16" s="131">
        <v>19</v>
      </c>
      <c r="Q16" s="131">
        <v>10</v>
      </c>
      <c r="R16" s="131"/>
      <c r="S16" s="134"/>
    </row>
    <row r="17" spans="1:19" ht="13.5" thickBot="1">
      <c r="A17" s="148">
        <v>13</v>
      </c>
      <c r="B17" s="149" t="s">
        <v>36</v>
      </c>
      <c r="C17" s="149" t="s">
        <v>57</v>
      </c>
      <c r="D17" s="150" t="s">
        <v>33</v>
      </c>
      <c r="E17" s="149" t="s">
        <v>12</v>
      </c>
      <c r="F17" s="149" t="s">
        <v>22</v>
      </c>
      <c r="G17" s="151">
        <v>32</v>
      </c>
      <c r="H17" s="150">
        <v>33</v>
      </c>
      <c r="I17" s="150">
        <v>34</v>
      </c>
      <c r="J17" s="150">
        <v>30</v>
      </c>
      <c r="K17" s="21"/>
      <c r="L17" s="152">
        <f t="shared" si="0"/>
        <v>129</v>
      </c>
      <c r="M17" s="153">
        <v>3</v>
      </c>
      <c r="N17" s="149">
        <v>2</v>
      </c>
      <c r="O17" s="149">
        <v>0</v>
      </c>
      <c r="P17" s="149">
        <v>14</v>
      </c>
      <c r="Q17" s="149">
        <v>17</v>
      </c>
      <c r="R17" s="149"/>
      <c r="S17" s="154"/>
    </row>
    <row r="18" spans="1:19" ht="12.75">
      <c r="A18" s="155">
        <v>14</v>
      </c>
      <c r="B18" s="36" t="s">
        <v>15</v>
      </c>
      <c r="C18" s="36" t="s">
        <v>34</v>
      </c>
      <c r="D18" s="156" t="s">
        <v>54</v>
      </c>
      <c r="E18" s="36" t="s">
        <v>12</v>
      </c>
      <c r="F18" s="36" t="s">
        <v>95</v>
      </c>
      <c r="G18" s="157">
        <v>18</v>
      </c>
      <c r="H18" s="156">
        <v>16</v>
      </c>
      <c r="I18" s="156">
        <v>20</v>
      </c>
      <c r="J18" s="156"/>
      <c r="K18" s="157"/>
      <c r="L18" s="32">
        <f t="shared" si="0"/>
        <v>54</v>
      </c>
      <c r="M18" s="36">
        <v>1</v>
      </c>
      <c r="N18" s="36">
        <v>2</v>
      </c>
      <c r="O18" s="36">
        <v>1</v>
      </c>
      <c r="P18" s="36">
        <v>10</v>
      </c>
      <c r="Q18" s="36">
        <v>4</v>
      </c>
      <c r="R18" s="36"/>
      <c r="S18" s="54"/>
    </row>
    <row r="19" spans="1:19" ht="12.75">
      <c r="A19" s="130">
        <v>15</v>
      </c>
      <c r="B19" s="131" t="s">
        <v>61</v>
      </c>
      <c r="C19" s="131" t="s">
        <v>118</v>
      </c>
      <c r="D19" s="135" t="s">
        <v>54</v>
      </c>
      <c r="E19" s="131" t="s">
        <v>18</v>
      </c>
      <c r="F19" s="131" t="s">
        <v>19</v>
      </c>
      <c r="G19" s="136">
        <v>28</v>
      </c>
      <c r="H19" s="135">
        <v>26</v>
      </c>
      <c r="I19" s="135">
        <v>19</v>
      </c>
      <c r="J19" s="135"/>
      <c r="K19" s="136"/>
      <c r="L19" s="39">
        <f t="shared" si="0"/>
        <v>73</v>
      </c>
      <c r="M19" s="131">
        <v>0</v>
      </c>
      <c r="N19" s="131">
        <v>1</v>
      </c>
      <c r="O19" s="131">
        <v>1</v>
      </c>
      <c r="P19" s="131">
        <v>5</v>
      </c>
      <c r="Q19" s="131">
        <v>11</v>
      </c>
      <c r="R19" s="131"/>
      <c r="S19" s="134"/>
    </row>
    <row r="20" spans="1:19" ht="12.75">
      <c r="A20" s="130">
        <v>16</v>
      </c>
      <c r="B20" s="131" t="s">
        <v>59</v>
      </c>
      <c r="C20" s="131" t="s">
        <v>58</v>
      </c>
      <c r="D20" s="135" t="s">
        <v>54</v>
      </c>
      <c r="E20" s="131" t="s">
        <v>18</v>
      </c>
      <c r="F20" s="131" t="s">
        <v>19</v>
      </c>
      <c r="G20" s="135">
        <v>30</v>
      </c>
      <c r="H20" s="136">
        <v>25</v>
      </c>
      <c r="I20" s="136">
        <v>25</v>
      </c>
      <c r="J20" s="135"/>
      <c r="K20" s="136"/>
      <c r="L20" s="39">
        <f t="shared" si="0"/>
        <v>80</v>
      </c>
      <c r="M20" s="131">
        <v>2</v>
      </c>
      <c r="N20" s="131">
        <v>0</v>
      </c>
      <c r="O20" s="131">
        <v>0</v>
      </c>
      <c r="P20" s="131">
        <v>0</v>
      </c>
      <c r="Q20" s="131">
        <v>16</v>
      </c>
      <c r="R20" s="131"/>
      <c r="S20" s="134"/>
    </row>
    <row r="21" spans="1:19" ht="13.5" thickBot="1">
      <c r="A21" s="140">
        <v>17</v>
      </c>
      <c r="B21" s="141" t="s">
        <v>56</v>
      </c>
      <c r="C21" s="141" t="s">
        <v>55</v>
      </c>
      <c r="D21" s="142" t="s">
        <v>54</v>
      </c>
      <c r="E21" s="141" t="s">
        <v>18</v>
      </c>
      <c r="F21" s="141" t="s">
        <v>19</v>
      </c>
      <c r="G21" s="143">
        <v>16</v>
      </c>
      <c r="H21" s="142">
        <v>18</v>
      </c>
      <c r="I21" s="142">
        <v>14</v>
      </c>
      <c r="J21" s="142"/>
      <c r="K21" s="143">
        <v>44</v>
      </c>
      <c r="L21" s="46">
        <f t="shared" si="0"/>
        <v>92</v>
      </c>
      <c r="M21" s="141">
        <v>6</v>
      </c>
      <c r="N21" s="141">
        <v>0</v>
      </c>
      <c r="O21" s="141">
        <v>0</v>
      </c>
      <c r="P21" s="141">
        <v>6</v>
      </c>
      <c r="Q21" s="141">
        <v>6</v>
      </c>
      <c r="R21" s="141"/>
      <c r="S21" s="147"/>
    </row>
    <row r="22" spans="1:19" ht="12.75">
      <c r="A22" s="22"/>
      <c r="B22" s="24"/>
      <c r="C22" s="24"/>
      <c r="D22" s="55"/>
      <c r="E22" s="24"/>
      <c r="F22" s="24"/>
      <c r="G22" s="20"/>
      <c r="H22" s="20"/>
      <c r="I22" s="20"/>
      <c r="J22" s="55"/>
      <c r="K22" s="20"/>
      <c r="L22" s="22"/>
      <c r="M22" s="24"/>
      <c r="N22" s="24"/>
      <c r="O22" s="24"/>
      <c r="P22" s="24"/>
      <c r="Q22" s="24"/>
      <c r="R22" s="24"/>
      <c r="S22" s="24"/>
    </row>
    <row r="23" spans="1:19" ht="13.5" thickBot="1">
      <c r="A23" s="22"/>
      <c r="B23" s="24"/>
      <c r="C23" s="24"/>
      <c r="D23" s="24"/>
      <c r="E23" s="24"/>
      <c r="F23" s="24"/>
      <c r="G23" s="20"/>
      <c r="H23" s="55"/>
      <c r="I23" s="55"/>
      <c r="J23" s="55"/>
      <c r="K23" s="20"/>
      <c r="L23" s="22"/>
      <c r="M23" s="24"/>
      <c r="N23" s="24"/>
      <c r="O23" s="24"/>
      <c r="P23" s="24"/>
      <c r="Q23" s="24"/>
      <c r="R23" s="24"/>
      <c r="S23" s="24"/>
    </row>
    <row r="24" spans="1:19" ht="12.75">
      <c r="A24" s="155">
        <v>18</v>
      </c>
      <c r="B24" s="36" t="s">
        <v>76</v>
      </c>
      <c r="C24" s="36" t="s">
        <v>75</v>
      </c>
      <c r="D24" s="36" t="s">
        <v>101</v>
      </c>
      <c r="E24" s="36"/>
      <c r="F24" s="36" t="s">
        <v>42</v>
      </c>
      <c r="G24" s="157">
        <v>23</v>
      </c>
      <c r="H24" s="156">
        <v>22</v>
      </c>
      <c r="I24" s="156">
        <v>28</v>
      </c>
      <c r="J24" s="156"/>
      <c r="K24" s="157"/>
      <c r="L24" s="32">
        <f>SUM(G24:K24)</f>
        <v>73</v>
      </c>
      <c r="M24" s="36">
        <v>0</v>
      </c>
      <c r="N24" s="36">
        <v>2</v>
      </c>
      <c r="O24" s="36">
        <v>1</v>
      </c>
      <c r="P24" s="36">
        <v>3</v>
      </c>
      <c r="Q24" s="36">
        <v>12</v>
      </c>
      <c r="R24" s="36"/>
      <c r="S24" s="54"/>
    </row>
    <row r="25" spans="1:19" ht="12.75">
      <c r="A25" s="130">
        <v>19</v>
      </c>
      <c r="B25" s="131" t="s">
        <v>80</v>
      </c>
      <c r="C25" s="131" t="s">
        <v>79</v>
      </c>
      <c r="D25" s="131" t="s">
        <v>101</v>
      </c>
      <c r="E25" s="131"/>
      <c r="F25" s="131" t="s">
        <v>42</v>
      </c>
      <c r="G25" s="136">
        <v>27</v>
      </c>
      <c r="H25" s="135">
        <v>24</v>
      </c>
      <c r="I25" s="135">
        <v>24</v>
      </c>
      <c r="J25" s="135"/>
      <c r="K25" s="136"/>
      <c r="L25" s="39">
        <f>SUM(G25:K25)</f>
        <v>75</v>
      </c>
      <c r="M25" s="131">
        <v>0</v>
      </c>
      <c r="N25" s="131">
        <v>0</v>
      </c>
      <c r="O25" s="131">
        <v>1</v>
      </c>
      <c r="P25" s="131">
        <v>6</v>
      </c>
      <c r="Q25" s="131">
        <v>11</v>
      </c>
      <c r="R25" s="131"/>
      <c r="S25" s="134"/>
    </row>
    <row r="26" spans="1:19" ht="13.5" thickBot="1">
      <c r="A26" s="140">
        <v>20</v>
      </c>
      <c r="B26" s="141" t="s">
        <v>160</v>
      </c>
      <c r="C26" s="141" t="s">
        <v>159</v>
      </c>
      <c r="D26" s="141" t="s">
        <v>101</v>
      </c>
      <c r="E26" s="141"/>
      <c r="F26" s="141" t="s">
        <v>42</v>
      </c>
      <c r="G26" s="143">
        <v>30</v>
      </c>
      <c r="H26" s="142">
        <v>25</v>
      </c>
      <c r="I26" s="142">
        <v>30</v>
      </c>
      <c r="J26" s="142"/>
      <c r="K26" s="143"/>
      <c r="L26" s="46">
        <f>SUM(G26:K26)</f>
        <v>85</v>
      </c>
      <c r="M26" s="141">
        <v>0</v>
      </c>
      <c r="N26" s="141">
        <v>0</v>
      </c>
      <c r="O26" s="141">
        <v>1</v>
      </c>
      <c r="P26" s="141">
        <v>1</v>
      </c>
      <c r="Q26" s="141">
        <v>16</v>
      </c>
      <c r="R26" s="141"/>
      <c r="S26" s="147"/>
    </row>
  </sheetData>
  <sheetProtection/>
  <mergeCells count="2">
    <mergeCell ref="A1:S1"/>
    <mergeCell ref="A2:S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421875" style="201" customWidth="1"/>
    <col min="2" max="2" width="25.00390625" style="394" customWidth="1"/>
    <col min="3" max="3" width="7.421875" style="209" customWidth="1"/>
    <col min="4" max="6" width="7.7109375" style="198" customWidth="1"/>
    <col min="7" max="7" width="7.7109375" style="209" customWidth="1"/>
    <col min="8" max="9" width="7.7109375" style="198" customWidth="1"/>
    <col min="10" max="10" width="7.7109375" style="209" customWidth="1"/>
    <col min="11" max="11" width="7.7109375" style="198" customWidth="1"/>
    <col min="12" max="12" width="9.28125" style="198" customWidth="1"/>
    <col min="13" max="16" width="7.7109375" style="198" customWidth="1"/>
    <col min="17" max="17" width="8.28125" style="198" customWidth="1"/>
    <col min="18" max="18" width="7.7109375" style="198" customWidth="1"/>
    <col min="19" max="16384" width="9.140625" style="198" customWidth="1"/>
  </cols>
  <sheetData>
    <row r="1" spans="2:18" ht="18.75">
      <c r="B1" s="421"/>
      <c r="C1" s="201"/>
      <c r="D1" s="201"/>
      <c r="E1" s="201"/>
      <c r="F1" s="201" t="s">
        <v>286</v>
      </c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ht="14.25" customHeight="1" thickBot="1"/>
    <row r="3" spans="1:18" s="1" customFormat="1" ht="20.25" thickBot="1" thickTop="1">
      <c r="A3" s="425" t="s">
        <v>284</v>
      </c>
      <c r="B3" s="426" t="s">
        <v>283</v>
      </c>
      <c r="C3" s="427" t="s">
        <v>285</v>
      </c>
      <c r="D3" s="432" t="s">
        <v>3</v>
      </c>
      <c r="E3" s="433" t="s">
        <v>282</v>
      </c>
      <c r="F3" s="433" t="s">
        <v>281</v>
      </c>
      <c r="G3" s="433" t="s">
        <v>280</v>
      </c>
      <c r="H3" s="433" t="s">
        <v>4</v>
      </c>
      <c r="I3" s="433" t="s">
        <v>7</v>
      </c>
      <c r="J3" s="433" t="s">
        <v>5</v>
      </c>
      <c r="K3" s="409" t="s">
        <v>204</v>
      </c>
      <c r="L3" s="409" t="s">
        <v>279</v>
      </c>
      <c r="M3" s="433" t="s">
        <v>6</v>
      </c>
      <c r="N3" s="433" t="s">
        <v>278</v>
      </c>
      <c r="O3" s="433" t="s">
        <v>3</v>
      </c>
      <c r="P3" s="433" t="s">
        <v>277</v>
      </c>
      <c r="Q3" s="409" t="s">
        <v>276</v>
      </c>
      <c r="R3" s="410" t="s">
        <v>111</v>
      </c>
    </row>
    <row r="4" spans="1:18" ht="19.5" thickTop="1">
      <c r="A4" s="415">
        <v>1</v>
      </c>
      <c r="B4" s="422" t="s">
        <v>275</v>
      </c>
      <c r="C4" s="429" t="s">
        <v>274</v>
      </c>
      <c r="D4" s="418">
        <v>2.5</v>
      </c>
      <c r="E4" s="411">
        <v>1.5</v>
      </c>
      <c r="F4" s="411">
        <v>1.5</v>
      </c>
      <c r="G4" s="411">
        <v>1.5</v>
      </c>
      <c r="H4" s="411">
        <v>2</v>
      </c>
      <c r="I4" s="411">
        <v>1.5</v>
      </c>
      <c r="J4" s="411">
        <v>2.5</v>
      </c>
      <c r="K4" s="434">
        <v>2.5</v>
      </c>
      <c r="L4" s="239"/>
      <c r="M4" s="418">
        <v>1.5</v>
      </c>
      <c r="N4" s="411">
        <v>1.5</v>
      </c>
      <c r="O4" s="411">
        <v>2.5</v>
      </c>
      <c r="P4" s="434">
        <v>2.5</v>
      </c>
      <c r="Q4" s="239"/>
      <c r="R4" s="366">
        <f aca="true" t="shared" si="0" ref="R4:R35">SUM(D4:Q4)</f>
        <v>23.5</v>
      </c>
    </row>
    <row r="5" spans="1:18" ht="18.75">
      <c r="A5" s="416">
        <v>2</v>
      </c>
      <c r="B5" s="423" t="s">
        <v>273</v>
      </c>
      <c r="C5" s="430" t="s">
        <v>272</v>
      </c>
      <c r="D5" s="419">
        <v>2.5</v>
      </c>
      <c r="E5" s="413"/>
      <c r="F5" s="413"/>
      <c r="G5" s="413">
        <v>1.5</v>
      </c>
      <c r="H5" s="413">
        <v>2</v>
      </c>
      <c r="I5" s="413">
        <v>1.5</v>
      </c>
      <c r="J5" s="413">
        <v>2.5</v>
      </c>
      <c r="K5" s="435">
        <v>2.5</v>
      </c>
      <c r="L5" s="242"/>
      <c r="M5" s="419">
        <v>1.5</v>
      </c>
      <c r="N5" s="413"/>
      <c r="O5" s="413">
        <v>2.5</v>
      </c>
      <c r="P5" s="435">
        <v>2.5</v>
      </c>
      <c r="Q5" s="242"/>
      <c r="R5" s="438">
        <f t="shared" si="0"/>
        <v>19</v>
      </c>
    </row>
    <row r="6" spans="1:18" ht="18.75">
      <c r="A6" s="416">
        <v>3</v>
      </c>
      <c r="B6" s="423" t="s">
        <v>271</v>
      </c>
      <c r="C6" s="430" t="s">
        <v>269</v>
      </c>
      <c r="D6" s="419">
        <v>2.5</v>
      </c>
      <c r="E6" s="413">
        <v>1.5</v>
      </c>
      <c r="F6" s="413">
        <v>1.5</v>
      </c>
      <c r="G6" s="413">
        <v>1.5</v>
      </c>
      <c r="H6" s="413">
        <v>2</v>
      </c>
      <c r="I6" s="413">
        <v>1.5</v>
      </c>
      <c r="J6" s="413">
        <v>2.5</v>
      </c>
      <c r="K6" s="435">
        <v>2.5</v>
      </c>
      <c r="L6" s="242"/>
      <c r="M6" s="419">
        <v>1.5</v>
      </c>
      <c r="N6" s="413">
        <v>1.5</v>
      </c>
      <c r="O6" s="413"/>
      <c r="P6" s="435"/>
      <c r="Q6" s="242"/>
      <c r="R6" s="438">
        <f t="shared" si="0"/>
        <v>18.5</v>
      </c>
    </row>
    <row r="7" spans="1:18" ht="18.75">
      <c r="A7" s="416">
        <v>4</v>
      </c>
      <c r="B7" s="423" t="s">
        <v>270</v>
      </c>
      <c r="C7" s="430" t="s">
        <v>269</v>
      </c>
      <c r="D7" s="419">
        <v>2.5</v>
      </c>
      <c r="E7" s="413">
        <v>1.5</v>
      </c>
      <c r="F7" s="413">
        <v>1.5</v>
      </c>
      <c r="G7" s="413">
        <v>1.5</v>
      </c>
      <c r="H7" s="413"/>
      <c r="I7" s="413"/>
      <c r="J7" s="413">
        <v>2.5</v>
      </c>
      <c r="K7" s="435">
        <v>2.5</v>
      </c>
      <c r="L7" s="242"/>
      <c r="M7" s="419">
        <v>1.5</v>
      </c>
      <c r="N7" s="413"/>
      <c r="O7" s="413">
        <v>2.5</v>
      </c>
      <c r="P7" s="435">
        <v>2.5</v>
      </c>
      <c r="Q7" s="242"/>
      <c r="R7" s="438">
        <f t="shared" si="0"/>
        <v>18.5</v>
      </c>
    </row>
    <row r="8" spans="1:18" ht="18.75">
      <c r="A8" s="416">
        <v>5</v>
      </c>
      <c r="B8" s="423" t="s">
        <v>268</v>
      </c>
      <c r="C8" s="430" t="s">
        <v>267</v>
      </c>
      <c r="D8" s="419">
        <v>2.5</v>
      </c>
      <c r="E8" s="413">
        <v>1.5</v>
      </c>
      <c r="F8" s="413">
        <v>1.5</v>
      </c>
      <c r="G8" s="413">
        <v>1.5</v>
      </c>
      <c r="H8" s="413"/>
      <c r="I8" s="413"/>
      <c r="J8" s="413">
        <v>2.5</v>
      </c>
      <c r="K8" s="435">
        <v>2.5</v>
      </c>
      <c r="L8" s="242"/>
      <c r="M8" s="419">
        <v>1.5</v>
      </c>
      <c r="N8" s="413"/>
      <c r="O8" s="413">
        <v>2.5</v>
      </c>
      <c r="P8" s="435">
        <v>2.5</v>
      </c>
      <c r="Q8" s="242"/>
      <c r="R8" s="438">
        <f t="shared" si="0"/>
        <v>18.5</v>
      </c>
    </row>
    <row r="9" spans="1:18" ht="18.75">
      <c r="A9" s="416">
        <v>6</v>
      </c>
      <c r="B9" s="423" t="s">
        <v>266</v>
      </c>
      <c r="C9" s="430" t="s">
        <v>265</v>
      </c>
      <c r="D9" s="419">
        <v>2.5</v>
      </c>
      <c r="E9" s="413"/>
      <c r="F9" s="413"/>
      <c r="G9" s="413">
        <v>1.5</v>
      </c>
      <c r="H9" s="413">
        <v>2</v>
      </c>
      <c r="I9" s="413">
        <v>1.5</v>
      </c>
      <c r="J9" s="413">
        <v>2.5</v>
      </c>
      <c r="K9" s="435">
        <v>2.5</v>
      </c>
      <c r="L9" s="242"/>
      <c r="M9" s="419">
        <v>1.5</v>
      </c>
      <c r="N9" s="413"/>
      <c r="O9" s="413">
        <v>2.5</v>
      </c>
      <c r="P9" s="435"/>
      <c r="Q9" s="242"/>
      <c r="R9" s="438">
        <f t="shared" si="0"/>
        <v>16.5</v>
      </c>
    </row>
    <row r="10" spans="1:18" ht="18.75">
      <c r="A10" s="416">
        <v>7</v>
      </c>
      <c r="B10" s="423" t="s">
        <v>264</v>
      </c>
      <c r="C10" s="430" t="s">
        <v>263</v>
      </c>
      <c r="D10" s="419"/>
      <c r="E10" s="413">
        <v>1.5</v>
      </c>
      <c r="F10" s="413">
        <v>1.5</v>
      </c>
      <c r="G10" s="413"/>
      <c r="H10" s="413"/>
      <c r="I10" s="413">
        <v>1.5</v>
      </c>
      <c r="J10" s="413">
        <v>2.5</v>
      </c>
      <c r="K10" s="435">
        <v>2.5</v>
      </c>
      <c r="L10" s="242"/>
      <c r="M10" s="419"/>
      <c r="N10" s="413"/>
      <c r="O10" s="413">
        <v>2.5</v>
      </c>
      <c r="P10" s="435">
        <v>2.5</v>
      </c>
      <c r="Q10" s="242"/>
      <c r="R10" s="438">
        <f t="shared" si="0"/>
        <v>14.5</v>
      </c>
    </row>
    <row r="11" spans="1:18" ht="18.75">
      <c r="A11" s="416">
        <v>8</v>
      </c>
      <c r="B11" s="423" t="s">
        <v>262</v>
      </c>
      <c r="C11" s="430" t="s">
        <v>223</v>
      </c>
      <c r="D11" s="419">
        <v>2</v>
      </c>
      <c r="E11" s="413"/>
      <c r="F11" s="413"/>
      <c r="G11" s="413">
        <v>1</v>
      </c>
      <c r="H11" s="413">
        <v>1.5</v>
      </c>
      <c r="I11" s="413"/>
      <c r="J11" s="413"/>
      <c r="K11" s="435"/>
      <c r="L11" s="242"/>
      <c r="M11" s="419"/>
      <c r="N11" s="413"/>
      <c r="O11" s="413">
        <v>2</v>
      </c>
      <c r="P11" s="435">
        <v>2</v>
      </c>
      <c r="Q11" s="242"/>
      <c r="R11" s="438">
        <f t="shared" si="0"/>
        <v>8.5</v>
      </c>
    </row>
    <row r="12" spans="1:18" ht="18.75">
      <c r="A12" s="416">
        <v>9</v>
      </c>
      <c r="B12" s="423" t="s">
        <v>261</v>
      </c>
      <c r="C12" s="430" t="s">
        <v>260</v>
      </c>
      <c r="D12" s="419">
        <v>1.5</v>
      </c>
      <c r="E12" s="413"/>
      <c r="F12" s="413"/>
      <c r="G12" s="413"/>
      <c r="H12" s="413">
        <v>2</v>
      </c>
      <c r="I12" s="412"/>
      <c r="J12" s="413"/>
      <c r="K12" s="435"/>
      <c r="L12" s="242"/>
      <c r="M12" s="419"/>
      <c r="N12" s="413"/>
      <c r="O12" s="413">
        <v>1.5</v>
      </c>
      <c r="P12" s="435">
        <v>1.5</v>
      </c>
      <c r="Q12" s="242">
        <v>1</v>
      </c>
      <c r="R12" s="438">
        <f t="shared" si="0"/>
        <v>7.5</v>
      </c>
    </row>
    <row r="13" spans="1:18" ht="18.75">
      <c r="A13" s="416">
        <v>10</v>
      </c>
      <c r="B13" s="423" t="s">
        <v>259</v>
      </c>
      <c r="C13" s="430" t="s">
        <v>258</v>
      </c>
      <c r="D13" s="419">
        <v>1.5</v>
      </c>
      <c r="E13" s="413"/>
      <c r="F13" s="413"/>
      <c r="G13" s="413"/>
      <c r="H13" s="413">
        <v>2</v>
      </c>
      <c r="I13" s="412"/>
      <c r="J13" s="413"/>
      <c r="K13" s="435"/>
      <c r="L13" s="242"/>
      <c r="M13" s="419"/>
      <c r="N13" s="413"/>
      <c r="O13" s="413">
        <v>1.5</v>
      </c>
      <c r="P13" s="435">
        <v>1.5</v>
      </c>
      <c r="Q13" s="242">
        <v>1</v>
      </c>
      <c r="R13" s="438">
        <f t="shared" si="0"/>
        <v>7.5</v>
      </c>
    </row>
    <row r="14" spans="1:18" ht="18.75">
      <c r="A14" s="416">
        <v>11</v>
      </c>
      <c r="B14" s="423" t="s">
        <v>257</v>
      </c>
      <c r="C14" s="430" t="s">
        <v>223</v>
      </c>
      <c r="D14" s="419"/>
      <c r="E14" s="413"/>
      <c r="F14" s="413"/>
      <c r="G14" s="413"/>
      <c r="H14" s="413"/>
      <c r="I14" s="413">
        <v>1</v>
      </c>
      <c r="J14" s="413">
        <v>2</v>
      </c>
      <c r="K14" s="435">
        <v>2</v>
      </c>
      <c r="L14" s="242"/>
      <c r="M14" s="419">
        <v>1</v>
      </c>
      <c r="N14" s="413"/>
      <c r="O14" s="413"/>
      <c r="P14" s="435"/>
      <c r="Q14" s="242"/>
      <c r="R14" s="438">
        <f t="shared" si="0"/>
        <v>6</v>
      </c>
    </row>
    <row r="15" spans="1:18" ht="18.75">
      <c r="A15" s="416">
        <v>12</v>
      </c>
      <c r="B15" s="423" t="s">
        <v>256</v>
      </c>
      <c r="C15" s="430" t="s">
        <v>223</v>
      </c>
      <c r="D15" s="419">
        <v>2</v>
      </c>
      <c r="E15" s="413"/>
      <c r="F15" s="413"/>
      <c r="G15" s="413">
        <v>1.5</v>
      </c>
      <c r="H15" s="413"/>
      <c r="I15" s="413">
        <v>1</v>
      </c>
      <c r="J15" s="413"/>
      <c r="K15" s="435"/>
      <c r="L15" s="242"/>
      <c r="M15" s="419">
        <v>1</v>
      </c>
      <c r="N15" s="413"/>
      <c r="O15" s="413"/>
      <c r="P15" s="435"/>
      <c r="Q15" s="242"/>
      <c r="R15" s="438">
        <f t="shared" si="0"/>
        <v>5.5</v>
      </c>
    </row>
    <row r="16" spans="1:18" ht="18.75">
      <c r="A16" s="416">
        <v>13</v>
      </c>
      <c r="B16" s="423" t="s">
        <v>255</v>
      </c>
      <c r="C16" s="430" t="s">
        <v>223</v>
      </c>
      <c r="D16" s="419"/>
      <c r="E16" s="413"/>
      <c r="F16" s="413"/>
      <c r="G16" s="413"/>
      <c r="H16" s="413"/>
      <c r="I16" s="412"/>
      <c r="J16" s="413"/>
      <c r="K16" s="435"/>
      <c r="L16" s="242"/>
      <c r="M16" s="419">
        <v>1</v>
      </c>
      <c r="N16" s="413"/>
      <c r="O16" s="413">
        <v>2</v>
      </c>
      <c r="P16" s="435">
        <v>2</v>
      </c>
      <c r="Q16" s="242"/>
      <c r="R16" s="438">
        <f t="shared" si="0"/>
        <v>5</v>
      </c>
    </row>
    <row r="17" spans="1:18" ht="18.75">
      <c r="A17" s="416">
        <v>14</v>
      </c>
      <c r="B17" s="423" t="s">
        <v>254</v>
      </c>
      <c r="C17" s="430" t="s">
        <v>253</v>
      </c>
      <c r="D17" s="419"/>
      <c r="E17" s="413"/>
      <c r="F17" s="413"/>
      <c r="G17" s="413"/>
      <c r="H17" s="413"/>
      <c r="I17" s="413">
        <v>1.5</v>
      </c>
      <c r="J17" s="413"/>
      <c r="K17" s="435"/>
      <c r="L17" s="242"/>
      <c r="M17" s="419">
        <v>1.5</v>
      </c>
      <c r="N17" s="413"/>
      <c r="O17" s="413"/>
      <c r="P17" s="435"/>
      <c r="Q17" s="242"/>
      <c r="R17" s="438">
        <f t="shared" si="0"/>
        <v>3</v>
      </c>
    </row>
    <row r="18" spans="1:18" ht="18.75">
      <c r="A18" s="416">
        <v>15</v>
      </c>
      <c r="B18" s="423" t="s">
        <v>252</v>
      </c>
      <c r="C18" s="430" t="s">
        <v>223</v>
      </c>
      <c r="D18" s="419">
        <v>1</v>
      </c>
      <c r="E18" s="413"/>
      <c r="F18" s="413"/>
      <c r="G18" s="413"/>
      <c r="H18" s="413"/>
      <c r="I18" s="413"/>
      <c r="J18" s="413"/>
      <c r="K18" s="435"/>
      <c r="L18" s="242"/>
      <c r="M18" s="419"/>
      <c r="N18" s="413"/>
      <c r="O18" s="413">
        <v>1</v>
      </c>
      <c r="P18" s="435">
        <v>1</v>
      </c>
      <c r="Q18" s="242"/>
      <c r="R18" s="438">
        <f t="shared" si="0"/>
        <v>3</v>
      </c>
    </row>
    <row r="19" spans="1:18" ht="18.75">
      <c r="A19" s="416">
        <v>16</v>
      </c>
      <c r="B19" s="423" t="s">
        <v>251</v>
      </c>
      <c r="C19" s="430" t="s">
        <v>223</v>
      </c>
      <c r="D19" s="419"/>
      <c r="E19" s="413"/>
      <c r="F19" s="413"/>
      <c r="G19" s="413"/>
      <c r="H19" s="413"/>
      <c r="I19" s="413"/>
      <c r="J19" s="413"/>
      <c r="K19" s="435"/>
      <c r="L19" s="242"/>
      <c r="M19" s="419"/>
      <c r="N19" s="413"/>
      <c r="O19" s="413">
        <v>1.5</v>
      </c>
      <c r="P19" s="435">
        <v>1.5</v>
      </c>
      <c r="Q19" s="242"/>
      <c r="R19" s="438">
        <f t="shared" si="0"/>
        <v>3</v>
      </c>
    </row>
    <row r="20" spans="1:18" ht="18.75">
      <c r="A20" s="416">
        <v>17</v>
      </c>
      <c r="B20" s="423" t="s">
        <v>250</v>
      </c>
      <c r="C20" s="430" t="s">
        <v>223</v>
      </c>
      <c r="D20" s="419"/>
      <c r="E20" s="413"/>
      <c r="F20" s="413"/>
      <c r="G20" s="413"/>
      <c r="H20" s="413"/>
      <c r="I20" s="413"/>
      <c r="J20" s="413"/>
      <c r="K20" s="435"/>
      <c r="L20" s="242"/>
      <c r="M20" s="419"/>
      <c r="N20" s="413"/>
      <c r="O20" s="413">
        <v>1.5</v>
      </c>
      <c r="P20" s="435">
        <v>1.5</v>
      </c>
      <c r="Q20" s="242"/>
      <c r="R20" s="438">
        <f t="shared" si="0"/>
        <v>3</v>
      </c>
    </row>
    <row r="21" spans="1:18" ht="18.75">
      <c r="A21" s="416">
        <v>18</v>
      </c>
      <c r="B21" s="423" t="s">
        <v>249</v>
      </c>
      <c r="C21" s="430" t="s">
        <v>223</v>
      </c>
      <c r="D21" s="419">
        <v>1</v>
      </c>
      <c r="E21" s="413"/>
      <c r="F21" s="413"/>
      <c r="G21" s="413"/>
      <c r="H21" s="413"/>
      <c r="I21" s="413"/>
      <c r="J21" s="413"/>
      <c r="K21" s="435"/>
      <c r="L21" s="242"/>
      <c r="M21" s="419"/>
      <c r="N21" s="413"/>
      <c r="O21" s="413">
        <v>1</v>
      </c>
      <c r="P21" s="435">
        <v>1</v>
      </c>
      <c r="Q21" s="242"/>
      <c r="R21" s="438">
        <f t="shared" si="0"/>
        <v>3</v>
      </c>
    </row>
    <row r="22" spans="1:18" ht="18.75">
      <c r="A22" s="416">
        <v>19</v>
      </c>
      <c r="B22" s="423" t="s">
        <v>248</v>
      </c>
      <c r="C22" s="430" t="s">
        <v>223</v>
      </c>
      <c r="D22" s="419"/>
      <c r="E22" s="413">
        <v>1</v>
      </c>
      <c r="F22" s="413">
        <v>1</v>
      </c>
      <c r="G22" s="413"/>
      <c r="H22" s="412"/>
      <c r="I22" s="412"/>
      <c r="J22" s="413"/>
      <c r="K22" s="435"/>
      <c r="L22" s="242"/>
      <c r="M22" s="428"/>
      <c r="N22" s="412"/>
      <c r="O22" s="413"/>
      <c r="P22" s="435"/>
      <c r="Q22" s="242"/>
      <c r="R22" s="438">
        <f t="shared" si="0"/>
        <v>2</v>
      </c>
    </row>
    <row r="23" spans="1:18" ht="18.75">
      <c r="A23" s="416">
        <v>20</v>
      </c>
      <c r="B23" s="423" t="s">
        <v>247</v>
      </c>
      <c r="C23" s="430" t="s">
        <v>223</v>
      </c>
      <c r="D23" s="419"/>
      <c r="E23" s="413"/>
      <c r="F23" s="413"/>
      <c r="G23" s="413">
        <v>1</v>
      </c>
      <c r="H23" s="413"/>
      <c r="I23" s="413">
        <v>1</v>
      </c>
      <c r="J23" s="413"/>
      <c r="K23" s="435"/>
      <c r="L23" s="242"/>
      <c r="M23" s="419"/>
      <c r="N23" s="413"/>
      <c r="O23" s="413"/>
      <c r="P23" s="435"/>
      <c r="Q23" s="242"/>
      <c r="R23" s="438">
        <f t="shared" si="0"/>
        <v>2</v>
      </c>
    </row>
    <row r="24" spans="1:18" ht="18.75">
      <c r="A24" s="416">
        <v>21</v>
      </c>
      <c r="B24" s="423" t="s">
        <v>246</v>
      </c>
      <c r="C24" s="430" t="s">
        <v>223</v>
      </c>
      <c r="D24" s="419"/>
      <c r="E24" s="413"/>
      <c r="F24" s="413"/>
      <c r="G24" s="413"/>
      <c r="H24" s="413"/>
      <c r="I24" s="413"/>
      <c r="J24" s="413">
        <v>1</v>
      </c>
      <c r="K24" s="435">
        <v>1</v>
      </c>
      <c r="L24" s="242"/>
      <c r="M24" s="419"/>
      <c r="N24" s="413"/>
      <c r="O24" s="413"/>
      <c r="P24" s="435"/>
      <c r="Q24" s="242"/>
      <c r="R24" s="438">
        <f t="shared" si="0"/>
        <v>2</v>
      </c>
    </row>
    <row r="25" spans="1:18" ht="18.75">
      <c r="A25" s="416">
        <v>22</v>
      </c>
      <c r="B25" s="423" t="s">
        <v>245</v>
      </c>
      <c r="C25" s="430" t="s">
        <v>223</v>
      </c>
      <c r="D25" s="419"/>
      <c r="E25" s="413"/>
      <c r="F25" s="413"/>
      <c r="G25" s="413"/>
      <c r="H25" s="413"/>
      <c r="I25" s="413"/>
      <c r="J25" s="413">
        <v>1</v>
      </c>
      <c r="K25" s="435">
        <v>1</v>
      </c>
      <c r="L25" s="242"/>
      <c r="M25" s="419"/>
      <c r="N25" s="413"/>
      <c r="O25" s="413"/>
      <c r="P25" s="435"/>
      <c r="Q25" s="242"/>
      <c r="R25" s="438">
        <f t="shared" si="0"/>
        <v>2</v>
      </c>
    </row>
    <row r="26" spans="1:18" ht="18.75">
      <c r="A26" s="416">
        <v>23</v>
      </c>
      <c r="B26" s="423" t="s">
        <v>244</v>
      </c>
      <c r="C26" s="430" t="s">
        <v>223</v>
      </c>
      <c r="D26" s="419"/>
      <c r="E26" s="413"/>
      <c r="F26" s="413"/>
      <c r="G26" s="413"/>
      <c r="H26" s="413"/>
      <c r="I26" s="413"/>
      <c r="J26" s="413">
        <v>1</v>
      </c>
      <c r="K26" s="435">
        <v>1</v>
      </c>
      <c r="L26" s="242"/>
      <c r="M26" s="419"/>
      <c r="N26" s="413"/>
      <c r="O26" s="413"/>
      <c r="P26" s="435"/>
      <c r="Q26" s="242"/>
      <c r="R26" s="438">
        <f t="shared" si="0"/>
        <v>2</v>
      </c>
    </row>
    <row r="27" spans="1:18" ht="18.75">
      <c r="A27" s="416">
        <v>24</v>
      </c>
      <c r="B27" s="423" t="s">
        <v>243</v>
      </c>
      <c r="C27" s="430" t="s">
        <v>223</v>
      </c>
      <c r="D27" s="419"/>
      <c r="E27" s="413"/>
      <c r="F27" s="413"/>
      <c r="G27" s="413"/>
      <c r="H27" s="413"/>
      <c r="I27" s="413"/>
      <c r="J27" s="413">
        <v>1</v>
      </c>
      <c r="K27" s="435">
        <v>1</v>
      </c>
      <c r="L27" s="242"/>
      <c r="M27" s="419"/>
      <c r="N27" s="413"/>
      <c r="O27" s="413"/>
      <c r="P27" s="435"/>
      <c r="Q27" s="242"/>
      <c r="R27" s="438">
        <f t="shared" si="0"/>
        <v>2</v>
      </c>
    </row>
    <row r="28" spans="1:18" ht="18.75">
      <c r="A28" s="416">
        <v>25</v>
      </c>
      <c r="B28" s="423" t="s">
        <v>242</v>
      </c>
      <c r="C28" s="430" t="s">
        <v>223</v>
      </c>
      <c r="D28" s="419"/>
      <c r="E28" s="413"/>
      <c r="F28" s="413"/>
      <c r="G28" s="413"/>
      <c r="H28" s="413"/>
      <c r="I28" s="413"/>
      <c r="J28" s="413"/>
      <c r="K28" s="435"/>
      <c r="L28" s="242"/>
      <c r="M28" s="419"/>
      <c r="N28" s="413"/>
      <c r="O28" s="413"/>
      <c r="P28" s="435">
        <v>2</v>
      </c>
      <c r="Q28" s="242"/>
      <c r="R28" s="438">
        <f t="shared" si="0"/>
        <v>2</v>
      </c>
    </row>
    <row r="29" spans="1:18" ht="18.75">
      <c r="A29" s="416">
        <v>26</v>
      </c>
      <c r="B29" s="423" t="s">
        <v>241</v>
      </c>
      <c r="C29" s="430" t="s">
        <v>223</v>
      </c>
      <c r="D29" s="419">
        <v>1.5</v>
      </c>
      <c r="E29" s="413"/>
      <c r="F29" s="413"/>
      <c r="G29" s="413"/>
      <c r="H29" s="413"/>
      <c r="I29" s="412"/>
      <c r="J29" s="413"/>
      <c r="K29" s="435"/>
      <c r="L29" s="242"/>
      <c r="M29" s="428"/>
      <c r="N29" s="412"/>
      <c r="O29" s="413"/>
      <c r="P29" s="435"/>
      <c r="Q29" s="242"/>
      <c r="R29" s="438">
        <f t="shared" si="0"/>
        <v>1.5</v>
      </c>
    </row>
    <row r="30" spans="1:18" ht="18.75">
      <c r="A30" s="416">
        <v>27</v>
      </c>
      <c r="B30" s="423" t="s">
        <v>240</v>
      </c>
      <c r="C30" s="430" t="s">
        <v>223</v>
      </c>
      <c r="D30" s="419">
        <v>1.5</v>
      </c>
      <c r="E30" s="413"/>
      <c r="F30" s="413"/>
      <c r="G30" s="413"/>
      <c r="H30" s="413"/>
      <c r="I30" s="412"/>
      <c r="J30" s="413"/>
      <c r="K30" s="435"/>
      <c r="L30" s="242"/>
      <c r="M30" s="428"/>
      <c r="N30" s="412"/>
      <c r="O30" s="413"/>
      <c r="P30" s="435"/>
      <c r="Q30" s="242"/>
      <c r="R30" s="438">
        <f t="shared" si="0"/>
        <v>1.5</v>
      </c>
    </row>
    <row r="31" spans="1:18" ht="18.75">
      <c r="A31" s="416">
        <v>28</v>
      </c>
      <c r="B31" s="423" t="s">
        <v>239</v>
      </c>
      <c r="C31" s="430" t="s">
        <v>223</v>
      </c>
      <c r="D31" s="419"/>
      <c r="E31" s="413"/>
      <c r="F31" s="413"/>
      <c r="G31" s="413"/>
      <c r="H31" s="413"/>
      <c r="I31" s="413"/>
      <c r="J31" s="413"/>
      <c r="K31" s="435"/>
      <c r="L31" s="242"/>
      <c r="M31" s="419">
        <v>1</v>
      </c>
      <c r="N31" s="413"/>
      <c r="O31" s="413"/>
      <c r="P31" s="435"/>
      <c r="Q31" s="242"/>
      <c r="R31" s="438">
        <f t="shared" si="0"/>
        <v>1</v>
      </c>
    </row>
    <row r="32" spans="1:18" ht="18.75">
      <c r="A32" s="416">
        <v>29</v>
      </c>
      <c r="B32" s="423" t="s">
        <v>238</v>
      </c>
      <c r="C32" s="430" t="s">
        <v>223</v>
      </c>
      <c r="D32" s="419"/>
      <c r="E32" s="413"/>
      <c r="F32" s="413"/>
      <c r="G32" s="413"/>
      <c r="H32" s="413"/>
      <c r="I32" s="413"/>
      <c r="J32" s="413"/>
      <c r="K32" s="435"/>
      <c r="L32" s="242"/>
      <c r="M32" s="419">
        <v>1</v>
      </c>
      <c r="N32" s="413"/>
      <c r="O32" s="413"/>
      <c r="P32" s="435"/>
      <c r="Q32" s="242"/>
      <c r="R32" s="438">
        <f t="shared" si="0"/>
        <v>1</v>
      </c>
    </row>
    <row r="33" spans="1:18" ht="18.75">
      <c r="A33" s="416">
        <v>30</v>
      </c>
      <c r="B33" s="423" t="s">
        <v>237</v>
      </c>
      <c r="C33" s="430" t="s">
        <v>223</v>
      </c>
      <c r="D33" s="419"/>
      <c r="E33" s="413"/>
      <c r="F33" s="413"/>
      <c r="G33" s="413"/>
      <c r="H33" s="413">
        <v>1</v>
      </c>
      <c r="I33" s="412"/>
      <c r="J33" s="413"/>
      <c r="K33" s="435"/>
      <c r="L33" s="242"/>
      <c r="M33" s="419"/>
      <c r="N33" s="413"/>
      <c r="O33" s="413"/>
      <c r="P33" s="435"/>
      <c r="Q33" s="242"/>
      <c r="R33" s="438">
        <f t="shared" si="0"/>
        <v>1</v>
      </c>
    </row>
    <row r="34" spans="1:18" ht="18.75">
      <c r="A34" s="416">
        <v>31</v>
      </c>
      <c r="B34" s="423" t="s">
        <v>236</v>
      </c>
      <c r="C34" s="430" t="s">
        <v>223</v>
      </c>
      <c r="D34" s="419"/>
      <c r="E34" s="413"/>
      <c r="F34" s="413"/>
      <c r="G34" s="413"/>
      <c r="H34" s="413">
        <v>1</v>
      </c>
      <c r="I34" s="412"/>
      <c r="J34" s="413"/>
      <c r="K34" s="435"/>
      <c r="L34" s="242"/>
      <c r="M34" s="419"/>
      <c r="N34" s="413"/>
      <c r="O34" s="413"/>
      <c r="P34" s="435"/>
      <c r="Q34" s="242"/>
      <c r="R34" s="438">
        <f t="shared" si="0"/>
        <v>1</v>
      </c>
    </row>
    <row r="35" spans="1:18" ht="18.75">
      <c r="A35" s="416">
        <v>32</v>
      </c>
      <c r="B35" s="423" t="s">
        <v>235</v>
      </c>
      <c r="C35" s="430" t="s">
        <v>223</v>
      </c>
      <c r="D35" s="419"/>
      <c r="E35" s="413"/>
      <c r="F35" s="413"/>
      <c r="G35" s="413"/>
      <c r="H35" s="413">
        <v>1</v>
      </c>
      <c r="I35" s="412"/>
      <c r="J35" s="413"/>
      <c r="K35" s="435"/>
      <c r="L35" s="242"/>
      <c r="M35" s="419"/>
      <c r="N35" s="413"/>
      <c r="O35" s="413"/>
      <c r="P35" s="435"/>
      <c r="Q35" s="242"/>
      <c r="R35" s="438">
        <f t="shared" si="0"/>
        <v>1</v>
      </c>
    </row>
    <row r="36" spans="1:18" ht="18.75">
      <c r="A36" s="416">
        <v>33</v>
      </c>
      <c r="B36" s="423" t="s">
        <v>234</v>
      </c>
      <c r="C36" s="430" t="s">
        <v>223</v>
      </c>
      <c r="D36" s="419"/>
      <c r="E36" s="413"/>
      <c r="F36" s="413"/>
      <c r="G36" s="413"/>
      <c r="H36" s="413">
        <v>1</v>
      </c>
      <c r="I36" s="412"/>
      <c r="J36" s="413"/>
      <c r="K36" s="435"/>
      <c r="L36" s="242"/>
      <c r="M36" s="419"/>
      <c r="N36" s="413"/>
      <c r="O36" s="413"/>
      <c r="P36" s="435"/>
      <c r="Q36" s="242"/>
      <c r="R36" s="438">
        <f aca="true" t="shared" si="1" ref="R36:R53">SUM(D36:Q36)</f>
        <v>1</v>
      </c>
    </row>
    <row r="37" spans="1:18" ht="18.75">
      <c r="A37" s="416">
        <v>34</v>
      </c>
      <c r="B37" s="423" t="s">
        <v>233</v>
      </c>
      <c r="C37" s="430" t="s">
        <v>223</v>
      </c>
      <c r="D37" s="419"/>
      <c r="E37" s="413"/>
      <c r="F37" s="413"/>
      <c r="G37" s="413"/>
      <c r="H37" s="413">
        <v>1</v>
      </c>
      <c r="I37" s="412"/>
      <c r="J37" s="413"/>
      <c r="K37" s="435"/>
      <c r="L37" s="242"/>
      <c r="M37" s="419"/>
      <c r="N37" s="413"/>
      <c r="O37" s="413"/>
      <c r="P37" s="435"/>
      <c r="Q37" s="242"/>
      <c r="R37" s="438">
        <f t="shared" si="1"/>
        <v>1</v>
      </c>
    </row>
    <row r="38" spans="1:18" ht="18.75">
      <c r="A38" s="416">
        <v>35</v>
      </c>
      <c r="B38" s="423" t="s">
        <v>232</v>
      </c>
      <c r="C38" s="430" t="s">
        <v>223</v>
      </c>
      <c r="D38" s="419"/>
      <c r="E38" s="413"/>
      <c r="F38" s="413"/>
      <c r="G38" s="413"/>
      <c r="H38" s="413">
        <v>1</v>
      </c>
      <c r="I38" s="412"/>
      <c r="J38" s="413"/>
      <c r="K38" s="435"/>
      <c r="L38" s="242"/>
      <c r="M38" s="419"/>
      <c r="N38" s="413"/>
      <c r="O38" s="413"/>
      <c r="P38" s="435"/>
      <c r="Q38" s="242"/>
      <c r="R38" s="438">
        <f t="shared" si="1"/>
        <v>1</v>
      </c>
    </row>
    <row r="39" spans="1:18" ht="18.75">
      <c r="A39" s="416">
        <v>36</v>
      </c>
      <c r="B39" s="423" t="s">
        <v>231</v>
      </c>
      <c r="C39" s="430" t="s">
        <v>223</v>
      </c>
      <c r="D39" s="419"/>
      <c r="E39" s="413"/>
      <c r="F39" s="413"/>
      <c r="G39" s="413"/>
      <c r="H39" s="413">
        <v>1</v>
      </c>
      <c r="I39" s="412"/>
      <c r="J39" s="413"/>
      <c r="K39" s="435"/>
      <c r="L39" s="242"/>
      <c r="M39" s="419"/>
      <c r="N39" s="413"/>
      <c r="O39" s="413"/>
      <c r="P39" s="435"/>
      <c r="Q39" s="242"/>
      <c r="R39" s="438">
        <f t="shared" si="1"/>
        <v>1</v>
      </c>
    </row>
    <row r="40" spans="1:18" ht="18.75">
      <c r="A40" s="416">
        <v>37</v>
      </c>
      <c r="B40" s="423" t="s">
        <v>230</v>
      </c>
      <c r="C40" s="430" t="s">
        <v>223</v>
      </c>
      <c r="D40" s="419"/>
      <c r="E40" s="413"/>
      <c r="F40" s="413"/>
      <c r="G40" s="413"/>
      <c r="H40" s="413">
        <v>1</v>
      </c>
      <c r="I40" s="412"/>
      <c r="J40" s="413"/>
      <c r="K40" s="435"/>
      <c r="L40" s="242"/>
      <c r="M40" s="419"/>
      <c r="N40" s="413"/>
      <c r="O40" s="413"/>
      <c r="P40" s="435"/>
      <c r="Q40" s="242"/>
      <c r="R40" s="438">
        <f t="shared" si="1"/>
        <v>1</v>
      </c>
    </row>
    <row r="41" spans="1:18" ht="18.75">
      <c r="A41" s="416">
        <v>38</v>
      </c>
      <c r="B41" s="423" t="s">
        <v>229</v>
      </c>
      <c r="C41" s="430" t="s">
        <v>223</v>
      </c>
      <c r="D41" s="419"/>
      <c r="E41" s="413"/>
      <c r="F41" s="413"/>
      <c r="G41" s="413"/>
      <c r="H41" s="413"/>
      <c r="I41" s="413">
        <v>1</v>
      </c>
      <c r="J41" s="413"/>
      <c r="K41" s="435"/>
      <c r="L41" s="242"/>
      <c r="M41" s="419"/>
      <c r="N41" s="413"/>
      <c r="O41" s="413"/>
      <c r="P41" s="435"/>
      <c r="Q41" s="242"/>
      <c r="R41" s="438">
        <f t="shared" si="1"/>
        <v>1</v>
      </c>
    </row>
    <row r="42" spans="1:18" ht="18.75">
      <c r="A42" s="416">
        <v>39</v>
      </c>
      <c r="B42" s="423" t="s">
        <v>228</v>
      </c>
      <c r="C42" s="430" t="s">
        <v>223</v>
      </c>
      <c r="D42" s="419"/>
      <c r="E42" s="413"/>
      <c r="F42" s="413"/>
      <c r="G42" s="413"/>
      <c r="H42" s="413"/>
      <c r="I42" s="413">
        <v>1</v>
      </c>
      <c r="J42" s="413"/>
      <c r="K42" s="435"/>
      <c r="L42" s="242"/>
      <c r="M42" s="419"/>
      <c r="N42" s="413"/>
      <c r="O42" s="413"/>
      <c r="P42" s="435"/>
      <c r="Q42" s="242"/>
      <c r="R42" s="438">
        <f t="shared" si="1"/>
        <v>1</v>
      </c>
    </row>
    <row r="43" spans="1:18" ht="18.75">
      <c r="A43" s="416">
        <v>40</v>
      </c>
      <c r="B43" s="423" t="s">
        <v>227</v>
      </c>
      <c r="C43" s="430" t="s">
        <v>223</v>
      </c>
      <c r="D43" s="419"/>
      <c r="E43" s="413"/>
      <c r="F43" s="413"/>
      <c r="G43" s="413"/>
      <c r="H43" s="413"/>
      <c r="I43" s="413"/>
      <c r="J43" s="413"/>
      <c r="K43" s="435"/>
      <c r="L43" s="242"/>
      <c r="M43" s="419">
        <v>1</v>
      </c>
      <c r="N43" s="413"/>
      <c r="O43" s="413"/>
      <c r="P43" s="435"/>
      <c r="Q43" s="242"/>
      <c r="R43" s="438">
        <f t="shared" si="1"/>
        <v>1</v>
      </c>
    </row>
    <row r="44" spans="1:18" ht="18.75">
      <c r="A44" s="416">
        <v>41</v>
      </c>
      <c r="B44" s="423" t="s">
        <v>226</v>
      </c>
      <c r="C44" s="430" t="s">
        <v>223</v>
      </c>
      <c r="D44" s="419"/>
      <c r="E44" s="413"/>
      <c r="F44" s="413"/>
      <c r="G44" s="413"/>
      <c r="H44" s="413"/>
      <c r="I44" s="413"/>
      <c r="J44" s="413"/>
      <c r="K44" s="435"/>
      <c r="L44" s="242"/>
      <c r="M44" s="419">
        <v>1</v>
      </c>
      <c r="N44" s="413"/>
      <c r="O44" s="413"/>
      <c r="P44" s="435"/>
      <c r="Q44" s="242"/>
      <c r="R44" s="438">
        <f t="shared" si="1"/>
        <v>1</v>
      </c>
    </row>
    <row r="45" spans="1:18" ht="18.75">
      <c r="A45" s="416">
        <v>42</v>
      </c>
      <c r="B45" s="423" t="s">
        <v>225</v>
      </c>
      <c r="C45" s="430" t="s">
        <v>223</v>
      </c>
      <c r="D45" s="419"/>
      <c r="E45" s="413"/>
      <c r="F45" s="413"/>
      <c r="G45" s="413"/>
      <c r="H45" s="413"/>
      <c r="I45" s="413"/>
      <c r="J45" s="413"/>
      <c r="K45" s="435"/>
      <c r="L45" s="242"/>
      <c r="M45" s="419">
        <v>1</v>
      </c>
      <c r="N45" s="413"/>
      <c r="O45" s="413"/>
      <c r="P45" s="435"/>
      <c r="Q45" s="242"/>
      <c r="R45" s="438">
        <f t="shared" si="1"/>
        <v>1</v>
      </c>
    </row>
    <row r="46" spans="1:18" ht="18.75">
      <c r="A46" s="416">
        <v>43</v>
      </c>
      <c r="B46" s="423" t="s">
        <v>224</v>
      </c>
      <c r="C46" s="430" t="s">
        <v>223</v>
      </c>
      <c r="D46" s="419"/>
      <c r="E46" s="413"/>
      <c r="F46" s="413"/>
      <c r="G46" s="413"/>
      <c r="H46" s="413"/>
      <c r="I46" s="413">
        <v>1</v>
      </c>
      <c r="J46" s="413"/>
      <c r="K46" s="435"/>
      <c r="L46" s="242"/>
      <c r="M46" s="419"/>
      <c r="N46" s="413"/>
      <c r="O46" s="413"/>
      <c r="P46" s="435"/>
      <c r="Q46" s="242"/>
      <c r="R46" s="438">
        <f t="shared" si="1"/>
        <v>1</v>
      </c>
    </row>
    <row r="47" spans="1:18" ht="18.75">
      <c r="A47" s="416">
        <v>44</v>
      </c>
      <c r="B47" s="423" t="s">
        <v>222</v>
      </c>
      <c r="C47" s="430" t="s">
        <v>14</v>
      </c>
      <c r="D47" s="419"/>
      <c r="E47" s="413"/>
      <c r="F47" s="413"/>
      <c r="G47" s="413">
        <v>1.5</v>
      </c>
      <c r="H47" s="413"/>
      <c r="I47" s="413">
        <v>1.5</v>
      </c>
      <c r="J47" s="413"/>
      <c r="K47" s="435"/>
      <c r="L47" s="242"/>
      <c r="M47" s="437">
        <v>1.5</v>
      </c>
      <c r="N47" s="413"/>
      <c r="O47" s="413"/>
      <c r="P47" s="435"/>
      <c r="Q47" s="242"/>
      <c r="R47" s="438">
        <f t="shared" si="1"/>
        <v>4.5</v>
      </c>
    </row>
    <row r="48" spans="1:18" ht="18.75">
      <c r="A48" s="416">
        <v>45</v>
      </c>
      <c r="B48" s="423" t="s">
        <v>221</v>
      </c>
      <c r="C48" s="430"/>
      <c r="D48" s="419"/>
      <c r="E48" s="413"/>
      <c r="F48" s="413"/>
      <c r="G48" s="413">
        <v>1</v>
      </c>
      <c r="H48" s="413"/>
      <c r="I48" s="413">
        <v>1</v>
      </c>
      <c r="J48" s="413"/>
      <c r="K48" s="435"/>
      <c r="L48" s="242"/>
      <c r="M48" s="419"/>
      <c r="N48" s="413"/>
      <c r="O48" s="413"/>
      <c r="P48" s="435"/>
      <c r="Q48" s="242"/>
      <c r="R48" s="438">
        <f t="shared" si="1"/>
        <v>2</v>
      </c>
    </row>
    <row r="49" spans="1:18" ht="18.75">
      <c r="A49" s="416">
        <v>46</v>
      </c>
      <c r="B49" s="423" t="s">
        <v>220</v>
      </c>
      <c r="C49" s="430" t="s">
        <v>14</v>
      </c>
      <c r="D49" s="419">
        <v>2.5</v>
      </c>
      <c r="E49" s="413">
        <v>1.5</v>
      </c>
      <c r="F49" s="413">
        <v>1.5</v>
      </c>
      <c r="G49" s="413"/>
      <c r="H49" s="413">
        <v>2</v>
      </c>
      <c r="I49" s="413"/>
      <c r="J49" s="413">
        <v>2.5</v>
      </c>
      <c r="K49" s="435">
        <v>2.5</v>
      </c>
      <c r="L49" s="242"/>
      <c r="M49" s="419">
        <v>1.5</v>
      </c>
      <c r="N49" s="413">
        <v>1.5</v>
      </c>
      <c r="O49" s="413">
        <v>2.5</v>
      </c>
      <c r="P49" s="435">
        <v>2.5</v>
      </c>
      <c r="Q49" s="242"/>
      <c r="R49" s="438">
        <f t="shared" si="1"/>
        <v>20.5</v>
      </c>
    </row>
    <row r="50" spans="1:18" ht="18.75">
      <c r="A50" s="416">
        <v>47</v>
      </c>
      <c r="B50" s="423" t="s">
        <v>219</v>
      </c>
      <c r="C50" s="430"/>
      <c r="D50" s="419">
        <v>1</v>
      </c>
      <c r="E50" s="413"/>
      <c r="F50" s="413"/>
      <c r="G50" s="413"/>
      <c r="H50" s="413">
        <v>1</v>
      </c>
      <c r="I50" s="413"/>
      <c r="J50" s="413"/>
      <c r="K50" s="435"/>
      <c r="L50" s="242"/>
      <c r="M50" s="419"/>
      <c r="N50" s="413"/>
      <c r="O50" s="413">
        <v>1</v>
      </c>
      <c r="P50" s="435">
        <v>1</v>
      </c>
      <c r="Q50" s="242"/>
      <c r="R50" s="438">
        <f t="shared" si="1"/>
        <v>4</v>
      </c>
    </row>
    <row r="51" spans="1:18" ht="18.75">
      <c r="A51" s="416">
        <v>48</v>
      </c>
      <c r="B51" s="423" t="s">
        <v>218</v>
      </c>
      <c r="C51" s="430"/>
      <c r="D51" s="419"/>
      <c r="E51" s="413"/>
      <c r="F51" s="413"/>
      <c r="G51" s="413"/>
      <c r="H51" s="413"/>
      <c r="I51" s="413"/>
      <c r="J51" s="413"/>
      <c r="K51" s="435"/>
      <c r="L51" s="242"/>
      <c r="M51" s="419">
        <v>1</v>
      </c>
      <c r="N51" s="413"/>
      <c r="O51" s="413"/>
      <c r="P51" s="435"/>
      <c r="Q51" s="242"/>
      <c r="R51" s="438">
        <f t="shared" si="1"/>
        <v>1</v>
      </c>
    </row>
    <row r="52" spans="1:18" ht="18.75">
      <c r="A52" s="416">
        <v>49</v>
      </c>
      <c r="B52" s="423" t="s">
        <v>217</v>
      </c>
      <c r="C52" s="430"/>
      <c r="D52" s="419"/>
      <c r="E52" s="413"/>
      <c r="F52" s="413"/>
      <c r="G52" s="413"/>
      <c r="H52" s="413"/>
      <c r="I52" s="413"/>
      <c r="J52" s="413">
        <v>1</v>
      </c>
      <c r="K52" s="435">
        <v>1</v>
      </c>
      <c r="L52" s="242"/>
      <c r="M52" s="419"/>
      <c r="N52" s="413"/>
      <c r="O52" s="413"/>
      <c r="P52" s="435"/>
      <c r="Q52" s="242"/>
      <c r="R52" s="438">
        <f t="shared" si="1"/>
        <v>2</v>
      </c>
    </row>
    <row r="53" spans="1:18" ht="19.5" thickBot="1">
      <c r="A53" s="417">
        <v>50</v>
      </c>
      <c r="B53" s="424" t="s">
        <v>217</v>
      </c>
      <c r="C53" s="431"/>
      <c r="D53" s="420"/>
      <c r="E53" s="414"/>
      <c r="F53" s="414"/>
      <c r="G53" s="414"/>
      <c r="H53" s="414"/>
      <c r="I53" s="414"/>
      <c r="J53" s="414">
        <v>1</v>
      </c>
      <c r="K53" s="436">
        <v>1</v>
      </c>
      <c r="L53" s="245"/>
      <c r="M53" s="420"/>
      <c r="N53" s="414"/>
      <c r="O53" s="414"/>
      <c r="P53" s="436"/>
      <c r="Q53" s="245"/>
      <c r="R53" s="439">
        <f t="shared" si="1"/>
        <v>2</v>
      </c>
    </row>
    <row r="54" ht="19.5" thickTop="1"/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zoomScalePageLayoutView="0" workbookViewId="0" topLeftCell="A1">
      <selection activeCell="G30" sqref="G30"/>
    </sheetView>
  </sheetViews>
  <sheetFormatPr defaultColWidth="9.140625" defaultRowHeight="12.75"/>
  <cols>
    <col min="1" max="1" width="4.421875" style="0" customWidth="1"/>
    <col min="2" max="2" width="18.28125" style="0" customWidth="1"/>
    <col min="3" max="3" width="10.28125" style="440" customWidth="1"/>
    <col min="4" max="4" width="7.8515625" style="0" customWidth="1"/>
    <col min="5" max="6" width="8.140625" style="0" customWidth="1"/>
    <col min="7" max="7" width="5.00390625" style="440" customWidth="1"/>
    <col min="8" max="8" width="7.28125" style="0" customWidth="1"/>
    <col min="9" max="9" width="10.140625" style="0" customWidth="1"/>
    <col min="10" max="10" width="6.7109375" style="440" customWidth="1"/>
    <col min="11" max="12" width="9.7109375" style="0" customWidth="1"/>
    <col min="13" max="13" width="8.00390625" style="0" customWidth="1"/>
    <col min="14" max="14" width="8.28125" style="0" customWidth="1"/>
    <col min="15" max="15" width="8.421875" style="0" customWidth="1"/>
    <col min="16" max="16" width="9.28125" style="0" customWidth="1"/>
    <col min="17" max="17" width="6.140625" style="0" customWidth="1"/>
    <col min="18" max="18" width="6.28125" style="0" customWidth="1"/>
  </cols>
  <sheetData>
    <row r="1" spans="1:18" ht="26.25">
      <c r="A1" s="469" t="s">
        <v>287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ht="14.25" customHeight="1" thickBot="1"/>
    <row r="3" spans="1:18" ht="13.5" thickBot="1">
      <c r="A3" s="441" t="s">
        <v>284</v>
      </c>
      <c r="B3" s="442" t="s">
        <v>283</v>
      </c>
      <c r="C3" s="443" t="s">
        <v>288</v>
      </c>
      <c r="D3" s="442" t="s">
        <v>3</v>
      </c>
      <c r="E3" s="442" t="s">
        <v>282</v>
      </c>
      <c r="F3" s="442" t="s">
        <v>281</v>
      </c>
      <c r="G3" s="443" t="s">
        <v>280</v>
      </c>
      <c r="H3" s="442" t="s">
        <v>4</v>
      </c>
      <c r="I3" s="442" t="s">
        <v>7</v>
      </c>
      <c r="J3" s="443" t="s">
        <v>5</v>
      </c>
      <c r="K3" s="442" t="s">
        <v>204</v>
      </c>
      <c r="L3" s="442" t="s">
        <v>279</v>
      </c>
      <c r="M3" s="442" t="s">
        <v>6</v>
      </c>
      <c r="N3" s="442" t="s">
        <v>278</v>
      </c>
      <c r="O3" s="442" t="s">
        <v>3</v>
      </c>
      <c r="P3" s="442" t="s">
        <v>276</v>
      </c>
      <c r="Q3" s="442" t="s">
        <v>111</v>
      </c>
      <c r="R3" s="444" t="s">
        <v>116</v>
      </c>
    </row>
    <row r="4" spans="1:18" ht="12.75">
      <c r="A4" s="445">
        <v>1</v>
      </c>
      <c r="B4" s="446" t="s">
        <v>271</v>
      </c>
      <c r="C4" s="447" t="s">
        <v>269</v>
      </c>
      <c r="D4" s="447">
        <v>2.5</v>
      </c>
      <c r="E4" s="447">
        <v>1.5</v>
      </c>
      <c r="F4" s="447">
        <v>1.5</v>
      </c>
      <c r="G4" s="447">
        <v>1.5</v>
      </c>
      <c r="H4" s="447">
        <v>2</v>
      </c>
      <c r="I4" s="447">
        <v>1.5</v>
      </c>
      <c r="J4" s="447">
        <v>2.5</v>
      </c>
      <c r="K4" s="447">
        <v>2.5</v>
      </c>
      <c r="L4" s="447"/>
      <c r="M4" s="447"/>
      <c r="N4" s="447"/>
      <c r="O4" s="447"/>
      <c r="P4" s="447"/>
      <c r="Q4" s="447">
        <f>SUM(D4:P4)</f>
        <v>15.5</v>
      </c>
      <c r="R4" s="448"/>
    </row>
    <row r="5" spans="1:18" ht="12.75">
      <c r="A5" s="449">
        <v>2</v>
      </c>
      <c r="B5" s="450" t="s">
        <v>275</v>
      </c>
      <c r="C5" s="451" t="s">
        <v>274</v>
      </c>
      <c r="D5" s="451">
        <v>2.5</v>
      </c>
      <c r="E5" s="451">
        <v>1.5</v>
      </c>
      <c r="F5" s="451">
        <v>1.5</v>
      </c>
      <c r="G5" s="451">
        <v>1.5</v>
      </c>
      <c r="H5" s="451">
        <v>2</v>
      </c>
      <c r="I5" s="451">
        <v>1.5</v>
      </c>
      <c r="J5" s="451">
        <v>2.5</v>
      </c>
      <c r="K5" s="451">
        <v>2.5</v>
      </c>
      <c r="L5" s="451"/>
      <c r="M5" s="451"/>
      <c r="N5" s="451"/>
      <c r="O5" s="451"/>
      <c r="P5" s="451"/>
      <c r="Q5" s="451">
        <f aca="true" t="shared" si="0" ref="Q5:Q37">SUM(D5:P5)</f>
        <v>15.5</v>
      </c>
      <c r="R5" s="452"/>
    </row>
    <row r="6" spans="1:18" ht="12.75">
      <c r="A6" s="449">
        <v>3</v>
      </c>
      <c r="B6" s="450" t="s">
        <v>266</v>
      </c>
      <c r="C6" s="451" t="s">
        <v>265</v>
      </c>
      <c r="D6" s="451">
        <v>2.5</v>
      </c>
      <c r="E6" s="451"/>
      <c r="F6" s="451"/>
      <c r="G6" s="451">
        <v>1.5</v>
      </c>
      <c r="H6" s="451">
        <v>2</v>
      </c>
      <c r="I6" s="451">
        <v>1.5</v>
      </c>
      <c r="J6" s="451">
        <v>2.5</v>
      </c>
      <c r="K6" s="451">
        <v>2.5</v>
      </c>
      <c r="L6" s="451"/>
      <c r="M6" s="451"/>
      <c r="N6" s="451"/>
      <c r="O6" s="451"/>
      <c r="P6" s="451"/>
      <c r="Q6" s="451">
        <f t="shared" si="0"/>
        <v>12.5</v>
      </c>
      <c r="R6" s="452"/>
    </row>
    <row r="7" spans="1:18" ht="12.75">
      <c r="A7" s="449">
        <v>4</v>
      </c>
      <c r="B7" s="450" t="s">
        <v>273</v>
      </c>
      <c r="C7" s="451" t="s">
        <v>272</v>
      </c>
      <c r="D7" s="451">
        <v>2.5</v>
      </c>
      <c r="E7" s="451"/>
      <c r="F7" s="451"/>
      <c r="G7" s="451">
        <v>1.5</v>
      </c>
      <c r="H7" s="451">
        <v>2</v>
      </c>
      <c r="I7" s="451">
        <v>1.5</v>
      </c>
      <c r="J7" s="451">
        <v>2.5</v>
      </c>
      <c r="K7" s="451">
        <v>2.5</v>
      </c>
      <c r="L7" s="451"/>
      <c r="M7" s="451"/>
      <c r="N7" s="451"/>
      <c r="O7" s="451"/>
      <c r="P7" s="451"/>
      <c r="Q7" s="451">
        <f t="shared" si="0"/>
        <v>12.5</v>
      </c>
      <c r="R7" s="452"/>
    </row>
    <row r="8" spans="1:18" ht="12.75">
      <c r="A8" s="449">
        <v>5</v>
      </c>
      <c r="B8" s="450" t="s">
        <v>270</v>
      </c>
      <c r="C8" s="451" t="s">
        <v>269</v>
      </c>
      <c r="D8" s="451">
        <v>2.5</v>
      </c>
      <c r="E8" s="451">
        <v>1.5</v>
      </c>
      <c r="F8" s="451">
        <v>1.5</v>
      </c>
      <c r="G8" s="451">
        <v>1.5</v>
      </c>
      <c r="H8" s="451"/>
      <c r="I8" s="451"/>
      <c r="J8" s="451">
        <v>2.5</v>
      </c>
      <c r="K8" s="451">
        <v>2.5</v>
      </c>
      <c r="L8" s="451"/>
      <c r="M8" s="451"/>
      <c r="N8" s="451"/>
      <c r="O8" s="451"/>
      <c r="P8" s="451"/>
      <c r="Q8" s="451">
        <f t="shared" si="0"/>
        <v>12</v>
      </c>
      <c r="R8" s="452"/>
    </row>
    <row r="9" spans="1:18" ht="12.75">
      <c r="A9" s="449">
        <v>6</v>
      </c>
      <c r="B9" s="450" t="s">
        <v>268</v>
      </c>
      <c r="C9" s="451" t="s">
        <v>267</v>
      </c>
      <c r="D9" s="451">
        <v>2.5</v>
      </c>
      <c r="E9" s="451">
        <v>1.5</v>
      </c>
      <c r="F9" s="451">
        <v>1.5</v>
      </c>
      <c r="G9" s="451">
        <v>1.5</v>
      </c>
      <c r="H9" s="451"/>
      <c r="I9" s="451"/>
      <c r="J9" s="451">
        <v>2.5</v>
      </c>
      <c r="K9" s="451">
        <v>2.5</v>
      </c>
      <c r="L9" s="451"/>
      <c r="M9" s="451"/>
      <c r="N9" s="451"/>
      <c r="O9" s="451"/>
      <c r="P9" s="451"/>
      <c r="Q9" s="451">
        <f t="shared" si="0"/>
        <v>12</v>
      </c>
      <c r="R9" s="452"/>
    </row>
    <row r="10" spans="1:18" ht="12.75">
      <c r="A10" s="449">
        <v>7</v>
      </c>
      <c r="B10" s="450" t="s">
        <v>264</v>
      </c>
      <c r="C10" s="451" t="s">
        <v>263</v>
      </c>
      <c r="D10" s="451"/>
      <c r="E10" s="451">
        <v>1.5</v>
      </c>
      <c r="F10" s="451">
        <v>1.5</v>
      </c>
      <c r="G10" s="451"/>
      <c r="H10" s="451"/>
      <c r="I10" s="451">
        <v>1.5</v>
      </c>
      <c r="J10" s="451">
        <v>2.5</v>
      </c>
      <c r="K10" s="451">
        <v>2.5</v>
      </c>
      <c r="L10" s="451"/>
      <c r="M10" s="451"/>
      <c r="N10" s="451"/>
      <c r="O10" s="451"/>
      <c r="P10" s="451"/>
      <c r="Q10" s="451">
        <f>SUM(D10:P10)</f>
        <v>9.5</v>
      </c>
      <c r="R10" s="453"/>
    </row>
    <row r="11" spans="1:18" ht="12.75">
      <c r="A11" s="449">
        <v>8</v>
      </c>
      <c r="B11" s="450" t="s">
        <v>257</v>
      </c>
      <c r="C11" s="451" t="s">
        <v>223</v>
      </c>
      <c r="D11" s="451"/>
      <c r="E11" s="451"/>
      <c r="F11" s="451"/>
      <c r="G11" s="451"/>
      <c r="H11" s="451"/>
      <c r="I11" s="451">
        <v>1</v>
      </c>
      <c r="J11" s="451">
        <v>2</v>
      </c>
      <c r="K11" s="451">
        <v>2</v>
      </c>
      <c r="L11" s="451"/>
      <c r="M11" s="451"/>
      <c r="N11" s="451"/>
      <c r="O11" s="451"/>
      <c r="P11" s="451"/>
      <c r="Q11" s="451">
        <f>SUM(D11:P11)</f>
        <v>5</v>
      </c>
      <c r="R11" s="452"/>
    </row>
    <row r="12" spans="1:18" ht="12.75">
      <c r="A12" s="449">
        <v>9</v>
      </c>
      <c r="B12" s="450" t="s">
        <v>262</v>
      </c>
      <c r="C12" s="451" t="s">
        <v>223</v>
      </c>
      <c r="D12" s="451">
        <v>2</v>
      </c>
      <c r="E12" s="451"/>
      <c r="F12" s="451"/>
      <c r="G12" s="451">
        <v>1</v>
      </c>
      <c r="H12" s="451">
        <v>1.5</v>
      </c>
      <c r="I12" s="451"/>
      <c r="J12" s="451"/>
      <c r="K12" s="451"/>
      <c r="L12" s="451"/>
      <c r="M12" s="451"/>
      <c r="N12" s="451"/>
      <c r="O12" s="451"/>
      <c r="P12" s="451"/>
      <c r="Q12" s="451">
        <f t="shared" si="0"/>
        <v>4.5</v>
      </c>
      <c r="R12" s="452"/>
    </row>
    <row r="13" spans="1:18" ht="12.75">
      <c r="A13" s="449">
        <v>10</v>
      </c>
      <c r="B13" s="450" t="s">
        <v>256</v>
      </c>
      <c r="C13" s="451" t="s">
        <v>223</v>
      </c>
      <c r="D13" s="451">
        <v>2</v>
      </c>
      <c r="E13" s="451"/>
      <c r="F13" s="451"/>
      <c r="G13" s="451">
        <v>1.5</v>
      </c>
      <c r="H13" s="451"/>
      <c r="I13" s="451">
        <v>1</v>
      </c>
      <c r="J13" s="451"/>
      <c r="K13" s="451"/>
      <c r="L13" s="451"/>
      <c r="M13" s="451"/>
      <c r="N13" s="451"/>
      <c r="O13" s="451"/>
      <c r="P13" s="451"/>
      <c r="Q13" s="451">
        <f t="shared" si="0"/>
        <v>4.5</v>
      </c>
      <c r="R13" s="452"/>
    </row>
    <row r="14" spans="1:18" ht="12.75">
      <c r="A14" s="449">
        <v>11</v>
      </c>
      <c r="B14" s="450" t="s">
        <v>261</v>
      </c>
      <c r="C14" s="451" t="s">
        <v>260</v>
      </c>
      <c r="D14" s="451">
        <v>1.5</v>
      </c>
      <c r="E14" s="451"/>
      <c r="F14" s="451"/>
      <c r="G14" s="451"/>
      <c r="H14" s="451">
        <v>2</v>
      </c>
      <c r="I14" s="450"/>
      <c r="J14" s="451"/>
      <c r="K14" s="451"/>
      <c r="L14" s="451"/>
      <c r="M14" s="451"/>
      <c r="N14" s="451"/>
      <c r="O14" s="451"/>
      <c r="P14" s="451">
        <v>1</v>
      </c>
      <c r="Q14" s="451">
        <f t="shared" si="0"/>
        <v>4.5</v>
      </c>
      <c r="R14" s="452"/>
    </row>
    <row r="15" spans="1:18" ht="12.75">
      <c r="A15" s="449">
        <v>12</v>
      </c>
      <c r="B15" s="450" t="s">
        <v>259</v>
      </c>
      <c r="C15" s="451" t="s">
        <v>258</v>
      </c>
      <c r="D15" s="451">
        <v>1.5</v>
      </c>
      <c r="E15" s="451"/>
      <c r="F15" s="451"/>
      <c r="G15" s="451"/>
      <c r="H15" s="451">
        <v>2</v>
      </c>
      <c r="I15" s="450"/>
      <c r="J15" s="451"/>
      <c r="K15" s="451"/>
      <c r="L15" s="451"/>
      <c r="M15" s="451"/>
      <c r="N15" s="451"/>
      <c r="O15" s="451"/>
      <c r="P15" s="451">
        <v>1</v>
      </c>
      <c r="Q15" s="451">
        <f t="shared" si="0"/>
        <v>4.5</v>
      </c>
      <c r="R15" s="452"/>
    </row>
    <row r="16" spans="1:18" ht="12.75">
      <c r="A16" s="449">
        <v>13</v>
      </c>
      <c r="B16" s="450" t="s">
        <v>248</v>
      </c>
      <c r="C16" s="451" t="s">
        <v>223</v>
      </c>
      <c r="D16" s="451"/>
      <c r="E16" s="451">
        <v>1</v>
      </c>
      <c r="F16" s="451">
        <v>1</v>
      </c>
      <c r="G16" s="451"/>
      <c r="H16" s="450"/>
      <c r="I16" s="450"/>
      <c r="J16" s="451"/>
      <c r="K16" s="451"/>
      <c r="L16" s="451"/>
      <c r="M16" s="450"/>
      <c r="N16" s="450"/>
      <c r="O16" s="451"/>
      <c r="P16" s="451"/>
      <c r="Q16" s="451">
        <f t="shared" si="0"/>
        <v>2</v>
      </c>
      <c r="R16" s="452"/>
    </row>
    <row r="17" spans="1:18" ht="12.75">
      <c r="A17" s="449">
        <v>14</v>
      </c>
      <c r="B17" s="450" t="s">
        <v>247</v>
      </c>
      <c r="C17" s="451" t="s">
        <v>223</v>
      </c>
      <c r="D17" s="451"/>
      <c r="E17" s="451"/>
      <c r="F17" s="451"/>
      <c r="G17" s="451">
        <v>1</v>
      </c>
      <c r="H17" s="451"/>
      <c r="I17" s="451">
        <v>1</v>
      </c>
      <c r="J17" s="451"/>
      <c r="K17" s="451"/>
      <c r="L17" s="451"/>
      <c r="M17" s="451"/>
      <c r="N17" s="451"/>
      <c r="O17" s="451"/>
      <c r="P17" s="451"/>
      <c r="Q17" s="451">
        <f t="shared" si="0"/>
        <v>2</v>
      </c>
      <c r="R17" s="452"/>
    </row>
    <row r="18" spans="1:18" ht="12.75">
      <c r="A18" s="449">
        <v>15</v>
      </c>
      <c r="B18" s="450" t="s">
        <v>254</v>
      </c>
      <c r="C18" s="451" t="s">
        <v>253</v>
      </c>
      <c r="D18" s="451"/>
      <c r="E18" s="451"/>
      <c r="F18" s="451"/>
      <c r="G18" s="451"/>
      <c r="H18" s="451"/>
      <c r="I18" s="451">
        <v>1.5</v>
      </c>
      <c r="J18" s="451"/>
      <c r="K18" s="451"/>
      <c r="L18" s="451"/>
      <c r="M18" s="451"/>
      <c r="N18" s="451"/>
      <c r="O18" s="451"/>
      <c r="P18" s="451"/>
      <c r="Q18" s="451">
        <f t="shared" si="0"/>
        <v>1.5</v>
      </c>
      <c r="R18" s="452"/>
    </row>
    <row r="19" spans="1:18" ht="12.75">
      <c r="A19" s="449">
        <v>16</v>
      </c>
      <c r="B19" s="450" t="s">
        <v>241</v>
      </c>
      <c r="C19" s="451" t="s">
        <v>223</v>
      </c>
      <c r="D19" s="451">
        <v>1.5</v>
      </c>
      <c r="E19" s="451"/>
      <c r="F19" s="451"/>
      <c r="G19" s="451"/>
      <c r="H19" s="451"/>
      <c r="I19" s="450"/>
      <c r="J19" s="451"/>
      <c r="K19" s="451"/>
      <c r="L19" s="451"/>
      <c r="M19" s="450"/>
      <c r="N19" s="450"/>
      <c r="O19" s="451"/>
      <c r="P19" s="451"/>
      <c r="Q19" s="451">
        <f t="shared" si="0"/>
        <v>1.5</v>
      </c>
      <c r="R19" s="452"/>
    </row>
    <row r="20" spans="1:18" ht="12.75">
      <c r="A20" s="449">
        <v>17</v>
      </c>
      <c r="B20" s="450" t="s">
        <v>240</v>
      </c>
      <c r="C20" s="451" t="s">
        <v>223</v>
      </c>
      <c r="D20" s="451">
        <v>1.5</v>
      </c>
      <c r="E20" s="451"/>
      <c r="F20" s="451"/>
      <c r="G20" s="451"/>
      <c r="H20" s="451"/>
      <c r="I20" s="450"/>
      <c r="J20" s="451"/>
      <c r="K20" s="451"/>
      <c r="L20" s="451"/>
      <c r="M20" s="450"/>
      <c r="N20" s="450"/>
      <c r="O20" s="451"/>
      <c r="P20" s="451"/>
      <c r="Q20" s="451">
        <f t="shared" si="0"/>
        <v>1.5</v>
      </c>
      <c r="R20" s="452"/>
    </row>
    <row r="21" spans="1:18" ht="12.75">
      <c r="A21" s="449">
        <v>18</v>
      </c>
      <c r="B21" s="450" t="s">
        <v>246</v>
      </c>
      <c r="C21" s="451" t="s">
        <v>223</v>
      </c>
      <c r="D21" s="451"/>
      <c r="E21" s="451"/>
      <c r="F21" s="451"/>
      <c r="G21" s="451"/>
      <c r="H21" s="451"/>
      <c r="I21" s="451"/>
      <c r="J21" s="451">
        <v>1</v>
      </c>
      <c r="K21" s="451">
        <v>1</v>
      </c>
      <c r="L21" s="451"/>
      <c r="M21" s="451"/>
      <c r="N21" s="451"/>
      <c r="O21" s="451"/>
      <c r="P21" s="451"/>
      <c r="Q21" s="451">
        <f>SUM(D21:P21)</f>
        <v>2</v>
      </c>
      <c r="R21" s="452"/>
    </row>
    <row r="22" spans="1:18" ht="12.75">
      <c r="A22" s="449">
        <v>19</v>
      </c>
      <c r="B22" s="450" t="s">
        <v>245</v>
      </c>
      <c r="C22" s="451" t="s">
        <v>223</v>
      </c>
      <c r="D22" s="451"/>
      <c r="E22" s="451"/>
      <c r="F22" s="451"/>
      <c r="G22" s="451"/>
      <c r="H22" s="451"/>
      <c r="I22" s="451"/>
      <c r="J22" s="451">
        <v>1</v>
      </c>
      <c r="K22" s="451">
        <v>1</v>
      </c>
      <c r="L22" s="451"/>
      <c r="M22" s="451"/>
      <c r="N22" s="451"/>
      <c r="O22" s="451"/>
      <c r="P22" s="451"/>
      <c r="Q22" s="451">
        <f>SUM(D22:P22)</f>
        <v>2</v>
      </c>
      <c r="R22" s="452"/>
    </row>
    <row r="23" spans="1:18" ht="12.75">
      <c r="A23" s="449">
        <v>20</v>
      </c>
      <c r="B23" s="450" t="s">
        <v>244</v>
      </c>
      <c r="C23" s="451" t="s">
        <v>223</v>
      </c>
      <c r="D23" s="451"/>
      <c r="E23" s="451"/>
      <c r="F23" s="451"/>
      <c r="G23" s="451"/>
      <c r="H23" s="451"/>
      <c r="I23" s="451"/>
      <c r="J23" s="451">
        <v>1</v>
      </c>
      <c r="K23" s="451">
        <v>1</v>
      </c>
      <c r="L23" s="451"/>
      <c r="M23" s="451"/>
      <c r="N23" s="451"/>
      <c r="O23" s="451"/>
      <c r="P23" s="451"/>
      <c r="Q23" s="451">
        <f>SUM(D23:P23)</f>
        <v>2</v>
      </c>
      <c r="R23" s="452"/>
    </row>
    <row r="24" spans="1:18" ht="12.75">
      <c r="A24" s="449">
        <v>21</v>
      </c>
      <c r="B24" s="450" t="s">
        <v>243</v>
      </c>
      <c r="C24" s="451" t="s">
        <v>223</v>
      </c>
      <c r="D24" s="451"/>
      <c r="E24" s="451"/>
      <c r="F24" s="451"/>
      <c r="G24" s="451"/>
      <c r="H24" s="451"/>
      <c r="I24" s="451"/>
      <c r="J24" s="451">
        <v>1</v>
      </c>
      <c r="K24" s="451">
        <v>1</v>
      </c>
      <c r="L24" s="451"/>
      <c r="M24" s="451"/>
      <c r="N24" s="451"/>
      <c r="O24" s="451"/>
      <c r="P24" s="451"/>
      <c r="Q24" s="451">
        <f>SUM(D24:P24)</f>
        <v>2</v>
      </c>
      <c r="R24" s="452"/>
    </row>
    <row r="25" spans="1:18" ht="12.75">
      <c r="A25" s="449">
        <v>22</v>
      </c>
      <c r="B25" s="450" t="s">
        <v>252</v>
      </c>
      <c r="C25" s="451" t="s">
        <v>223</v>
      </c>
      <c r="D25" s="451">
        <v>1</v>
      </c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>
        <f t="shared" si="0"/>
        <v>1</v>
      </c>
      <c r="R25" s="452"/>
    </row>
    <row r="26" spans="1:18" ht="12.75">
      <c r="A26" s="449">
        <v>23</v>
      </c>
      <c r="B26" s="450" t="s">
        <v>249</v>
      </c>
      <c r="C26" s="451" t="s">
        <v>223</v>
      </c>
      <c r="D26" s="451">
        <v>1</v>
      </c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>
        <f t="shared" si="0"/>
        <v>1</v>
      </c>
      <c r="R26" s="452"/>
    </row>
    <row r="27" spans="1:18" ht="12.75">
      <c r="A27" s="449">
        <v>24</v>
      </c>
      <c r="B27" s="450" t="s">
        <v>237</v>
      </c>
      <c r="C27" s="451" t="s">
        <v>223</v>
      </c>
      <c r="D27" s="451"/>
      <c r="E27" s="451"/>
      <c r="F27" s="451"/>
      <c r="G27" s="451"/>
      <c r="H27" s="451">
        <v>1</v>
      </c>
      <c r="I27" s="450"/>
      <c r="J27" s="451"/>
      <c r="K27" s="451"/>
      <c r="L27" s="451"/>
      <c r="M27" s="451"/>
      <c r="N27" s="451"/>
      <c r="O27" s="451"/>
      <c r="P27" s="451"/>
      <c r="Q27" s="451">
        <f t="shared" si="0"/>
        <v>1</v>
      </c>
      <c r="R27" s="452"/>
    </row>
    <row r="28" spans="1:18" ht="12.75">
      <c r="A28" s="449">
        <v>25</v>
      </c>
      <c r="B28" s="450" t="s">
        <v>236</v>
      </c>
      <c r="C28" s="451" t="s">
        <v>223</v>
      </c>
      <c r="D28" s="451"/>
      <c r="E28" s="451"/>
      <c r="F28" s="451"/>
      <c r="G28" s="451"/>
      <c r="H28" s="451">
        <v>1</v>
      </c>
      <c r="I28" s="450"/>
      <c r="J28" s="451"/>
      <c r="K28" s="451"/>
      <c r="L28" s="451"/>
      <c r="M28" s="451"/>
      <c r="N28" s="451"/>
      <c r="O28" s="451"/>
      <c r="P28" s="451"/>
      <c r="Q28" s="451">
        <f t="shared" si="0"/>
        <v>1</v>
      </c>
      <c r="R28" s="452"/>
    </row>
    <row r="29" spans="1:18" ht="12.75">
      <c r="A29" s="449">
        <v>26</v>
      </c>
      <c r="B29" s="450" t="s">
        <v>235</v>
      </c>
      <c r="C29" s="451" t="s">
        <v>223</v>
      </c>
      <c r="D29" s="451"/>
      <c r="E29" s="451"/>
      <c r="F29" s="451"/>
      <c r="G29" s="451"/>
      <c r="H29" s="451">
        <v>1</v>
      </c>
      <c r="I29" s="450"/>
      <c r="J29" s="451"/>
      <c r="K29" s="451"/>
      <c r="L29" s="451"/>
      <c r="M29" s="451"/>
      <c r="N29" s="451"/>
      <c r="O29" s="451"/>
      <c r="P29" s="451"/>
      <c r="Q29" s="451">
        <f t="shared" si="0"/>
        <v>1</v>
      </c>
      <c r="R29" s="452"/>
    </row>
    <row r="30" spans="1:18" ht="12.75">
      <c r="A30" s="449">
        <v>27</v>
      </c>
      <c r="B30" s="450" t="s">
        <v>234</v>
      </c>
      <c r="C30" s="451" t="s">
        <v>223</v>
      </c>
      <c r="D30" s="451"/>
      <c r="E30" s="451"/>
      <c r="F30" s="451"/>
      <c r="G30" s="451"/>
      <c r="H30" s="451">
        <v>1</v>
      </c>
      <c r="I30" s="450"/>
      <c r="J30" s="451"/>
      <c r="K30" s="451"/>
      <c r="L30" s="451"/>
      <c r="M30" s="451"/>
      <c r="N30" s="451"/>
      <c r="O30" s="451"/>
      <c r="P30" s="451"/>
      <c r="Q30" s="451">
        <f t="shared" si="0"/>
        <v>1</v>
      </c>
      <c r="R30" s="452"/>
    </row>
    <row r="31" spans="1:18" ht="12.75">
      <c r="A31" s="449">
        <v>28</v>
      </c>
      <c r="B31" s="450" t="s">
        <v>233</v>
      </c>
      <c r="C31" s="451" t="s">
        <v>223</v>
      </c>
      <c r="D31" s="451"/>
      <c r="E31" s="451"/>
      <c r="F31" s="451"/>
      <c r="G31" s="451"/>
      <c r="H31" s="451">
        <v>1</v>
      </c>
      <c r="I31" s="450"/>
      <c r="J31" s="451"/>
      <c r="K31" s="451"/>
      <c r="L31" s="451"/>
      <c r="M31" s="451"/>
      <c r="N31" s="451"/>
      <c r="O31" s="451"/>
      <c r="P31" s="451"/>
      <c r="Q31" s="451">
        <f t="shared" si="0"/>
        <v>1</v>
      </c>
      <c r="R31" s="452"/>
    </row>
    <row r="32" spans="1:18" ht="12.75">
      <c r="A32" s="449">
        <v>29</v>
      </c>
      <c r="B32" s="450" t="s">
        <v>232</v>
      </c>
      <c r="C32" s="451" t="s">
        <v>223</v>
      </c>
      <c r="D32" s="451"/>
      <c r="E32" s="451"/>
      <c r="F32" s="451"/>
      <c r="G32" s="451"/>
      <c r="H32" s="451">
        <v>1</v>
      </c>
      <c r="I32" s="450"/>
      <c r="J32" s="451"/>
      <c r="K32" s="451"/>
      <c r="L32" s="451"/>
      <c r="M32" s="451"/>
      <c r="N32" s="451"/>
      <c r="O32" s="451"/>
      <c r="P32" s="451"/>
      <c r="Q32" s="451">
        <f t="shared" si="0"/>
        <v>1</v>
      </c>
      <c r="R32" s="452"/>
    </row>
    <row r="33" spans="1:18" ht="12.75">
      <c r="A33" s="449">
        <v>30</v>
      </c>
      <c r="B33" s="450" t="s">
        <v>231</v>
      </c>
      <c r="C33" s="451" t="s">
        <v>223</v>
      </c>
      <c r="D33" s="451"/>
      <c r="E33" s="451"/>
      <c r="F33" s="451"/>
      <c r="G33" s="451"/>
      <c r="H33" s="451">
        <v>1</v>
      </c>
      <c r="I33" s="450"/>
      <c r="J33" s="451"/>
      <c r="K33" s="451"/>
      <c r="L33" s="451"/>
      <c r="M33" s="451"/>
      <c r="N33" s="451"/>
      <c r="O33" s="451"/>
      <c r="P33" s="451"/>
      <c r="Q33" s="451">
        <f t="shared" si="0"/>
        <v>1</v>
      </c>
      <c r="R33" s="452"/>
    </row>
    <row r="34" spans="1:18" ht="12.75">
      <c r="A34" s="449">
        <v>31</v>
      </c>
      <c r="B34" s="450" t="s">
        <v>230</v>
      </c>
      <c r="C34" s="451" t="s">
        <v>223</v>
      </c>
      <c r="D34" s="451"/>
      <c r="E34" s="451"/>
      <c r="F34" s="451"/>
      <c r="G34" s="451"/>
      <c r="H34" s="451">
        <v>1</v>
      </c>
      <c r="I34" s="450"/>
      <c r="J34" s="451"/>
      <c r="K34" s="451"/>
      <c r="L34" s="451"/>
      <c r="M34" s="451"/>
      <c r="N34" s="451"/>
      <c r="O34" s="451"/>
      <c r="P34" s="451"/>
      <c r="Q34" s="451">
        <f t="shared" si="0"/>
        <v>1</v>
      </c>
      <c r="R34" s="452"/>
    </row>
    <row r="35" spans="1:18" ht="12.75">
      <c r="A35" s="449">
        <v>32</v>
      </c>
      <c r="B35" s="450" t="s">
        <v>229</v>
      </c>
      <c r="C35" s="451" t="s">
        <v>223</v>
      </c>
      <c r="D35" s="451"/>
      <c r="E35" s="451"/>
      <c r="F35" s="451"/>
      <c r="G35" s="451"/>
      <c r="H35" s="451"/>
      <c r="I35" s="451">
        <v>1</v>
      </c>
      <c r="J35" s="451"/>
      <c r="K35" s="451"/>
      <c r="L35" s="451"/>
      <c r="M35" s="451"/>
      <c r="N35" s="451"/>
      <c r="O35" s="451"/>
      <c r="P35" s="451"/>
      <c r="Q35" s="451">
        <f t="shared" si="0"/>
        <v>1</v>
      </c>
      <c r="R35" s="452"/>
    </row>
    <row r="36" spans="1:18" ht="12.75">
      <c r="A36" s="449">
        <v>33</v>
      </c>
      <c r="B36" s="450" t="s">
        <v>228</v>
      </c>
      <c r="C36" s="451" t="s">
        <v>223</v>
      </c>
      <c r="D36" s="451"/>
      <c r="E36" s="451"/>
      <c r="F36" s="451"/>
      <c r="G36" s="451"/>
      <c r="H36" s="451"/>
      <c r="I36" s="451">
        <v>1</v>
      </c>
      <c r="J36" s="451"/>
      <c r="K36" s="451"/>
      <c r="L36" s="451"/>
      <c r="M36" s="451"/>
      <c r="N36" s="451"/>
      <c r="O36" s="451"/>
      <c r="P36" s="451"/>
      <c r="Q36" s="451">
        <f t="shared" si="0"/>
        <v>1</v>
      </c>
      <c r="R36" s="452"/>
    </row>
    <row r="37" spans="1:18" ht="13.5" thickBot="1">
      <c r="A37" s="454">
        <v>34</v>
      </c>
      <c r="B37" s="455" t="s">
        <v>224</v>
      </c>
      <c r="C37" s="456" t="s">
        <v>223</v>
      </c>
      <c r="D37" s="456"/>
      <c r="E37" s="456"/>
      <c r="F37" s="456"/>
      <c r="G37" s="456"/>
      <c r="H37" s="456"/>
      <c r="I37" s="456">
        <v>1</v>
      </c>
      <c r="J37" s="456"/>
      <c r="K37" s="456"/>
      <c r="L37" s="456"/>
      <c r="M37" s="456"/>
      <c r="N37" s="456"/>
      <c r="O37" s="456"/>
      <c r="P37" s="456"/>
      <c r="Q37" s="456">
        <f t="shared" si="0"/>
        <v>1</v>
      </c>
      <c r="R37" s="457"/>
    </row>
    <row r="38" spans="11:17" ht="12.75">
      <c r="K38" s="440"/>
      <c r="L38" s="440"/>
      <c r="O38" s="440"/>
      <c r="P38" s="440"/>
      <c r="Q38" s="440"/>
    </row>
  </sheetData>
  <sheetProtection/>
  <mergeCells count="1">
    <mergeCell ref="A1:R1"/>
  </mergeCells>
  <printOptions/>
  <pageMargins left="0.5" right="0.46" top="0.4" bottom="1" header="0.5" footer="0.5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zoomScale="75" zoomScaleNormal="75" zoomScalePageLayoutView="0" workbookViewId="0" topLeftCell="A1">
      <selection activeCell="A27" sqref="A27"/>
    </sheetView>
  </sheetViews>
  <sheetFormatPr defaultColWidth="9.140625" defaultRowHeight="12.75"/>
  <cols>
    <col min="1" max="1" width="5.8515625" style="198" customWidth="1"/>
    <col min="2" max="2" width="13.7109375" style="198" customWidth="1"/>
    <col min="3" max="3" width="11.421875" style="198" customWidth="1"/>
    <col min="4" max="4" width="11.57421875" style="198" customWidth="1"/>
    <col min="5" max="5" width="16.57421875" style="198" customWidth="1"/>
    <col min="6" max="6" width="6.140625" style="198" customWidth="1"/>
    <col min="7" max="7" width="6.7109375" style="198" customWidth="1"/>
    <col min="8" max="15" width="6.7109375" style="382" customWidth="1"/>
    <col min="16" max="16" width="9.140625" style="394" customWidth="1"/>
    <col min="17" max="16384" width="9.140625" style="198" customWidth="1"/>
  </cols>
  <sheetData>
    <row r="1" ht="10.5" customHeight="1"/>
    <row r="2" spans="3:7" ht="20.25">
      <c r="C2" s="400" t="s">
        <v>206</v>
      </c>
      <c r="G2" s="198" t="s">
        <v>207</v>
      </c>
    </row>
    <row r="3" ht="10.5" customHeight="1" thickBot="1"/>
    <row r="4" spans="1:16" ht="20.25" thickBot="1" thickTop="1">
      <c r="A4" s="393" t="s">
        <v>116</v>
      </c>
      <c r="B4" s="368" t="s">
        <v>199</v>
      </c>
      <c r="C4" s="369" t="s">
        <v>200</v>
      </c>
      <c r="D4" s="392" t="s">
        <v>201</v>
      </c>
      <c r="E4" s="370" t="s">
        <v>202</v>
      </c>
      <c r="F4" s="255" t="s">
        <v>2</v>
      </c>
      <c r="G4" s="371" t="s">
        <v>3</v>
      </c>
      <c r="H4" s="371" t="s">
        <v>203</v>
      </c>
      <c r="I4" s="371" t="s">
        <v>4</v>
      </c>
      <c r="J4" s="372" t="s">
        <v>7</v>
      </c>
      <c r="K4" s="371" t="s">
        <v>5</v>
      </c>
      <c r="L4" s="371" t="s">
        <v>204</v>
      </c>
      <c r="M4" s="371" t="s">
        <v>6</v>
      </c>
      <c r="N4" s="380" t="s">
        <v>3</v>
      </c>
      <c r="O4" s="381" t="s">
        <v>205</v>
      </c>
      <c r="P4" s="395" t="s">
        <v>8</v>
      </c>
    </row>
    <row r="5" spans="1:16" ht="19.5" thickTop="1">
      <c r="A5" s="227">
        <v>1</v>
      </c>
      <c r="B5" s="238" t="s">
        <v>10</v>
      </c>
      <c r="C5" s="238" t="s">
        <v>11</v>
      </c>
      <c r="D5" s="239" t="s">
        <v>12</v>
      </c>
      <c r="E5" s="240" t="s">
        <v>13</v>
      </c>
      <c r="F5" s="227" t="s">
        <v>14</v>
      </c>
      <c r="G5" s="373">
        <v>20</v>
      </c>
      <c r="H5" s="383">
        <v>20</v>
      </c>
      <c r="I5" s="260">
        <v>20</v>
      </c>
      <c r="J5" s="383">
        <v>15</v>
      </c>
      <c r="K5" s="260">
        <v>20</v>
      </c>
      <c r="L5" s="383">
        <v>15</v>
      </c>
      <c r="M5" s="260">
        <v>20</v>
      </c>
      <c r="N5" s="384">
        <v>20</v>
      </c>
      <c r="O5" s="389">
        <v>20</v>
      </c>
      <c r="P5" s="396">
        <f>SUM(G5:O5)</f>
        <v>170</v>
      </c>
    </row>
    <row r="6" spans="1:16" ht="18.75">
      <c r="A6" s="367">
        <v>2</v>
      </c>
      <c r="B6" s="266" t="s">
        <v>29</v>
      </c>
      <c r="C6" s="266" t="s">
        <v>30</v>
      </c>
      <c r="D6" s="267" t="s">
        <v>18</v>
      </c>
      <c r="E6" s="365" t="s">
        <v>19</v>
      </c>
      <c r="F6" s="367" t="s">
        <v>14</v>
      </c>
      <c r="G6" s="379">
        <v>17</v>
      </c>
      <c r="H6" s="384">
        <v>17</v>
      </c>
      <c r="I6" s="221">
        <v>15</v>
      </c>
      <c r="J6" s="384">
        <v>17</v>
      </c>
      <c r="K6" s="221">
        <v>13</v>
      </c>
      <c r="L6" s="384">
        <v>20</v>
      </c>
      <c r="M6" s="221">
        <v>15</v>
      </c>
      <c r="N6" s="384">
        <v>15</v>
      </c>
      <c r="O6" s="389">
        <v>17</v>
      </c>
      <c r="P6" s="397">
        <f>SUM(G6:O6)</f>
        <v>146</v>
      </c>
    </row>
    <row r="7" spans="1:16" ht="18.75">
      <c r="A7" s="231">
        <v>3</v>
      </c>
      <c r="B7" s="266" t="s">
        <v>16</v>
      </c>
      <c r="C7" s="266" t="s">
        <v>17</v>
      </c>
      <c r="D7" s="267" t="s">
        <v>18</v>
      </c>
      <c r="E7" s="365" t="s">
        <v>19</v>
      </c>
      <c r="F7" s="228" t="s">
        <v>14</v>
      </c>
      <c r="G7" s="376">
        <v>15</v>
      </c>
      <c r="H7" s="385">
        <v>13</v>
      </c>
      <c r="I7" s="218">
        <v>13</v>
      </c>
      <c r="J7" s="385">
        <v>11</v>
      </c>
      <c r="K7" s="218">
        <v>11</v>
      </c>
      <c r="L7" s="385">
        <v>13</v>
      </c>
      <c r="M7" s="218">
        <v>13</v>
      </c>
      <c r="N7" s="385">
        <v>10</v>
      </c>
      <c r="O7" s="390">
        <v>10</v>
      </c>
      <c r="P7" s="398">
        <f>SUM(G7:O7)</f>
        <v>109</v>
      </c>
    </row>
    <row r="8" spans="1:16" ht="18.75">
      <c r="A8" s="231">
        <v>4</v>
      </c>
      <c r="B8" s="241" t="s">
        <v>140</v>
      </c>
      <c r="C8" s="241" t="s">
        <v>23</v>
      </c>
      <c r="D8" s="242" t="s">
        <v>12</v>
      </c>
      <c r="E8" s="243" t="s">
        <v>13</v>
      </c>
      <c r="F8" s="228" t="s">
        <v>14</v>
      </c>
      <c r="G8" s="233">
        <v>13</v>
      </c>
      <c r="H8" s="386">
        <v>11</v>
      </c>
      <c r="I8" s="218">
        <v>11</v>
      </c>
      <c r="J8" s="385">
        <v>10</v>
      </c>
      <c r="K8" s="218">
        <v>9</v>
      </c>
      <c r="L8" s="385">
        <v>9</v>
      </c>
      <c r="M8" s="218">
        <v>11</v>
      </c>
      <c r="N8" s="385">
        <v>13</v>
      </c>
      <c r="O8" s="390">
        <v>13</v>
      </c>
      <c r="P8" s="398">
        <f>SUM(G8:O8)</f>
        <v>100</v>
      </c>
    </row>
    <row r="9" spans="1:16" ht="18.75">
      <c r="A9" s="231">
        <v>5</v>
      </c>
      <c r="B9" s="241" t="s">
        <v>141</v>
      </c>
      <c r="C9" s="241" t="s">
        <v>142</v>
      </c>
      <c r="D9" s="242" t="s">
        <v>18</v>
      </c>
      <c r="E9" s="243" t="s">
        <v>143</v>
      </c>
      <c r="F9" s="228" t="s">
        <v>14</v>
      </c>
      <c r="G9" s="233"/>
      <c r="H9" s="386"/>
      <c r="I9" s="218"/>
      <c r="J9" s="385">
        <v>20</v>
      </c>
      <c r="K9" s="218">
        <v>15</v>
      </c>
      <c r="L9" s="385">
        <v>17</v>
      </c>
      <c r="M9" s="218">
        <v>17</v>
      </c>
      <c r="N9" s="385">
        <v>17</v>
      </c>
      <c r="O9" s="390"/>
      <c r="P9" s="398">
        <f>SUM(G9:N9)</f>
        <v>86</v>
      </c>
    </row>
    <row r="10" spans="1:16" ht="18.75">
      <c r="A10" s="231">
        <v>6</v>
      </c>
      <c r="B10" s="241" t="s">
        <v>25</v>
      </c>
      <c r="C10" s="241" t="s">
        <v>26</v>
      </c>
      <c r="D10" s="242" t="s">
        <v>12</v>
      </c>
      <c r="E10" s="243" t="s">
        <v>22</v>
      </c>
      <c r="F10" s="228" t="s">
        <v>24</v>
      </c>
      <c r="G10" s="233">
        <v>10</v>
      </c>
      <c r="H10" s="386">
        <v>10</v>
      </c>
      <c r="I10" s="218">
        <v>10</v>
      </c>
      <c r="J10" s="385">
        <v>9</v>
      </c>
      <c r="K10" s="218">
        <v>8</v>
      </c>
      <c r="L10" s="385">
        <v>8</v>
      </c>
      <c r="M10" s="218">
        <v>9</v>
      </c>
      <c r="N10" s="385">
        <v>8</v>
      </c>
      <c r="O10" s="390">
        <v>7</v>
      </c>
      <c r="P10" s="398">
        <f>SUM(G10:O10)</f>
        <v>79</v>
      </c>
    </row>
    <row r="11" spans="1:16" ht="18.75">
      <c r="A11" s="231">
        <v>7</v>
      </c>
      <c r="B11" s="241" t="s">
        <v>140</v>
      </c>
      <c r="C11" s="241" t="s">
        <v>15</v>
      </c>
      <c r="D11" s="242" t="s">
        <v>12</v>
      </c>
      <c r="E11" s="243" t="s">
        <v>13</v>
      </c>
      <c r="F11" s="228" t="s">
        <v>14</v>
      </c>
      <c r="G11" s="233"/>
      <c r="H11" s="386">
        <v>15</v>
      </c>
      <c r="I11" s="218">
        <v>17</v>
      </c>
      <c r="J11" s="385">
        <v>13</v>
      </c>
      <c r="K11" s="218">
        <v>17</v>
      </c>
      <c r="L11" s="385">
        <v>11</v>
      </c>
      <c r="M11" s="218" t="s">
        <v>129</v>
      </c>
      <c r="N11" s="385"/>
      <c r="O11" s="390"/>
      <c r="P11" s="398">
        <f>SUM(G11:N11)</f>
        <v>73</v>
      </c>
    </row>
    <row r="12" spans="1:16" ht="18.75">
      <c r="A12" s="231">
        <v>8</v>
      </c>
      <c r="B12" s="241" t="s">
        <v>35</v>
      </c>
      <c r="C12" s="241" t="s">
        <v>36</v>
      </c>
      <c r="D12" s="242" t="s">
        <v>12</v>
      </c>
      <c r="E12" s="243" t="s">
        <v>22</v>
      </c>
      <c r="F12" s="228" t="s">
        <v>24</v>
      </c>
      <c r="G12" s="233">
        <v>9</v>
      </c>
      <c r="H12" s="386">
        <v>9</v>
      </c>
      <c r="I12" s="218">
        <v>8</v>
      </c>
      <c r="J12" s="385">
        <v>6</v>
      </c>
      <c r="K12" s="218">
        <v>7</v>
      </c>
      <c r="L12" s="385">
        <v>7</v>
      </c>
      <c r="M12" s="218">
        <v>10</v>
      </c>
      <c r="N12" s="385">
        <v>7</v>
      </c>
      <c r="O12" s="390">
        <v>9</v>
      </c>
      <c r="P12" s="398">
        <f>SUM(G12:O12)</f>
        <v>72</v>
      </c>
    </row>
    <row r="13" spans="1:16" ht="18.75">
      <c r="A13" s="231">
        <v>9</v>
      </c>
      <c r="B13" s="241" t="s">
        <v>27</v>
      </c>
      <c r="C13" s="241" t="s">
        <v>28</v>
      </c>
      <c r="D13" s="242" t="s">
        <v>12</v>
      </c>
      <c r="E13" s="243" t="s">
        <v>22</v>
      </c>
      <c r="F13" s="228" t="s">
        <v>24</v>
      </c>
      <c r="G13" s="233">
        <v>11</v>
      </c>
      <c r="H13" s="386"/>
      <c r="I13" s="218">
        <v>7</v>
      </c>
      <c r="J13" s="385">
        <v>7</v>
      </c>
      <c r="K13" s="218">
        <v>6</v>
      </c>
      <c r="L13" s="385">
        <v>4</v>
      </c>
      <c r="M13" s="218">
        <v>7</v>
      </c>
      <c r="N13" s="385">
        <v>9</v>
      </c>
      <c r="O13" s="390">
        <v>11</v>
      </c>
      <c r="P13" s="398">
        <f>SUM(G13:O13)</f>
        <v>62</v>
      </c>
    </row>
    <row r="14" spans="1:16" ht="18.75">
      <c r="A14" s="231">
        <v>10</v>
      </c>
      <c r="B14" s="241" t="s">
        <v>37</v>
      </c>
      <c r="C14" s="241" t="s">
        <v>38</v>
      </c>
      <c r="D14" s="242" t="s">
        <v>12</v>
      </c>
      <c r="E14" s="243" t="s">
        <v>22</v>
      </c>
      <c r="F14" s="228" t="s">
        <v>24</v>
      </c>
      <c r="G14" s="233">
        <v>7</v>
      </c>
      <c r="H14" s="386">
        <v>8</v>
      </c>
      <c r="I14" s="218">
        <v>9</v>
      </c>
      <c r="J14" s="385">
        <v>8</v>
      </c>
      <c r="K14" s="218">
        <v>4</v>
      </c>
      <c r="L14" s="385">
        <v>6</v>
      </c>
      <c r="M14" s="218">
        <v>6</v>
      </c>
      <c r="N14" s="385">
        <v>6</v>
      </c>
      <c r="O14" s="390">
        <v>8</v>
      </c>
      <c r="P14" s="398">
        <f>SUM(G14:O14)</f>
        <v>62</v>
      </c>
    </row>
    <row r="15" spans="1:16" ht="18.75">
      <c r="A15" s="231">
        <v>11</v>
      </c>
      <c r="B15" s="241" t="s">
        <v>144</v>
      </c>
      <c r="C15" s="241" t="s">
        <v>145</v>
      </c>
      <c r="D15" s="242" t="s">
        <v>12</v>
      </c>
      <c r="E15" s="243" t="s">
        <v>22</v>
      </c>
      <c r="F15" s="228" t="s">
        <v>14</v>
      </c>
      <c r="G15" s="233"/>
      <c r="H15" s="386"/>
      <c r="I15" s="218"/>
      <c r="J15" s="385"/>
      <c r="K15" s="218">
        <v>10</v>
      </c>
      <c r="L15" s="385">
        <v>10</v>
      </c>
      <c r="M15" s="218"/>
      <c r="N15" s="385">
        <v>11</v>
      </c>
      <c r="O15" s="390">
        <v>15</v>
      </c>
      <c r="P15" s="398">
        <f>SUM(G15:O15)</f>
        <v>46</v>
      </c>
    </row>
    <row r="16" spans="1:16" ht="18.75">
      <c r="A16" s="231">
        <v>12</v>
      </c>
      <c r="B16" s="241" t="s">
        <v>43</v>
      </c>
      <c r="C16" s="241" t="s">
        <v>44</v>
      </c>
      <c r="D16" s="242" t="s">
        <v>12</v>
      </c>
      <c r="E16" s="243" t="s">
        <v>22</v>
      </c>
      <c r="F16" s="228" t="s">
        <v>33</v>
      </c>
      <c r="G16" s="233">
        <v>6</v>
      </c>
      <c r="H16" s="386">
        <v>7</v>
      </c>
      <c r="I16" s="218">
        <v>6</v>
      </c>
      <c r="J16" s="385">
        <v>3</v>
      </c>
      <c r="K16" s="218">
        <v>3</v>
      </c>
      <c r="L16" s="385">
        <v>3</v>
      </c>
      <c r="M16" s="218">
        <v>5</v>
      </c>
      <c r="N16" s="385">
        <v>4</v>
      </c>
      <c r="O16" s="390">
        <v>6</v>
      </c>
      <c r="P16" s="398">
        <f>SUM(G16:O16)</f>
        <v>43</v>
      </c>
    </row>
    <row r="17" spans="1:16" ht="18.75">
      <c r="A17" s="231">
        <v>13</v>
      </c>
      <c r="B17" s="241" t="s">
        <v>45</v>
      </c>
      <c r="C17" s="241" t="s">
        <v>46</v>
      </c>
      <c r="D17" s="242" t="s">
        <v>18</v>
      </c>
      <c r="E17" s="243" t="s">
        <v>41</v>
      </c>
      <c r="F17" s="228" t="s">
        <v>24</v>
      </c>
      <c r="G17" s="233">
        <v>8</v>
      </c>
      <c r="H17" s="386">
        <v>5</v>
      </c>
      <c r="I17" s="218"/>
      <c r="J17" s="385">
        <v>5</v>
      </c>
      <c r="K17" s="218">
        <v>5</v>
      </c>
      <c r="L17" s="385">
        <v>5</v>
      </c>
      <c r="M17" s="218">
        <v>8</v>
      </c>
      <c r="N17" s="385">
        <v>5</v>
      </c>
      <c r="O17" s="390"/>
      <c r="P17" s="398">
        <f>SUM(G17:N17)</f>
        <v>41</v>
      </c>
    </row>
    <row r="18" spans="1:16" ht="18.75">
      <c r="A18" s="231">
        <v>14</v>
      </c>
      <c r="B18" s="241" t="s">
        <v>34</v>
      </c>
      <c r="C18" s="241" t="s">
        <v>39</v>
      </c>
      <c r="D18" s="242" t="s">
        <v>18</v>
      </c>
      <c r="E18" s="243" t="s">
        <v>13</v>
      </c>
      <c r="F18" s="228" t="s">
        <v>33</v>
      </c>
      <c r="G18" s="233">
        <v>5</v>
      </c>
      <c r="H18" s="386">
        <v>6</v>
      </c>
      <c r="I18" s="218">
        <v>5</v>
      </c>
      <c r="J18" s="385">
        <v>4</v>
      </c>
      <c r="K18" s="218">
        <v>2</v>
      </c>
      <c r="L18" s="385">
        <v>2</v>
      </c>
      <c r="M18" s="218">
        <v>4</v>
      </c>
      <c r="N18" s="385">
        <v>3</v>
      </c>
      <c r="O18" s="390"/>
      <c r="P18" s="398">
        <f>SUM(G18:N18)</f>
        <v>31</v>
      </c>
    </row>
    <row r="19" spans="1:16" ht="18.75">
      <c r="A19" s="231">
        <v>15</v>
      </c>
      <c r="B19" s="241" t="s">
        <v>57</v>
      </c>
      <c r="C19" s="241" t="s">
        <v>36</v>
      </c>
      <c r="D19" s="242" t="s">
        <v>12</v>
      </c>
      <c r="E19" s="243" t="s">
        <v>22</v>
      </c>
      <c r="F19" s="228" t="s">
        <v>33</v>
      </c>
      <c r="G19" s="233">
        <v>3</v>
      </c>
      <c r="H19" s="386">
        <v>4</v>
      </c>
      <c r="I19" s="218">
        <v>3</v>
      </c>
      <c r="J19" s="385">
        <v>1</v>
      </c>
      <c r="K19" s="218">
        <v>0</v>
      </c>
      <c r="L19" s="385">
        <v>0</v>
      </c>
      <c r="M19" s="218">
        <v>2</v>
      </c>
      <c r="N19" s="385">
        <v>1</v>
      </c>
      <c r="O19" s="390">
        <v>5</v>
      </c>
      <c r="P19" s="398">
        <f>SUM(G19:O19)</f>
        <v>19</v>
      </c>
    </row>
    <row r="20" spans="1:16" ht="18.75">
      <c r="A20" s="231">
        <v>16</v>
      </c>
      <c r="B20" s="241" t="s">
        <v>49</v>
      </c>
      <c r="C20" s="241" t="s">
        <v>50</v>
      </c>
      <c r="D20" s="242" t="s">
        <v>18</v>
      </c>
      <c r="E20" s="243" t="s">
        <v>13</v>
      </c>
      <c r="F20" s="228" t="s">
        <v>33</v>
      </c>
      <c r="G20" s="233">
        <v>4</v>
      </c>
      <c r="H20" s="386"/>
      <c r="I20" s="218">
        <v>4</v>
      </c>
      <c r="J20" s="385">
        <v>2</v>
      </c>
      <c r="K20" s="218">
        <v>1</v>
      </c>
      <c r="L20" s="385">
        <v>1</v>
      </c>
      <c r="M20" s="218">
        <v>3</v>
      </c>
      <c r="N20" s="385"/>
      <c r="O20" s="390"/>
      <c r="P20" s="398">
        <f>SUM(G20:N20)</f>
        <v>15</v>
      </c>
    </row>
    <row r="21" spans="1:16" ht="18.75">
      <c r="A21" s="231">
        <v>17</v>
      </c>
      <c r="B21" s="241" t="s">
        <v>55</v>
      </c>
      <c r="C21" s="241" t="s">
        <v>56</v>
      </c>
      <c r="D21" s="242" t="s">
        <v>18</v>
      </c>
      <c r="E21" s="243" t="s">
        <v>19</v>
      </c>
      <c r="F21" s="228" t="s">
        <v>54</v>
      </c>
      <c r="G21" s="233">
        <v>2</v>
      </c>
      <c r="H21" s="386">
        <v>0</v>
      </c>
      <c r="I21" s="218">
        <v>1</v>
      </c>
      <c r="J21" s="385">
        <v>0</v>
      </c>
      <c r="K21" s="218">
        <v>0</v>
      </c>
      <c r="L21" s="385">
        <v>0</v>
      </c>
      <c r="M21" s="218">
        <v>0</v>
      </c>
      <c r="N21" s="385">
        <v>0</v>
      </c>
      <c r="O21" s="390">
        <v>4</v>
      </c>
      <c r="P21" s="398">
        <f>SUM(G21:O21)</f>
        <v>7</v>
      </c>
    </row>
    <row r="22" spans="1:16" ht="18.75">
      <c r="A22" s="231">
        <v>18</v>
      </c>
      <c r="B22" s="241" t="s">
        <v>34</v>
      </c>
      <c r="C22" s="241" t="s">
        <v>15</v>
      </c>
      <c r="D22" s="242" t="s">
        <v>12</v>
      </c>
      <c r="E22" s="243" t="s">
        <v>13</v>
      </c>
      <c r="F22" s="228" t="s">
        <v>54</v>
      </c>
      <c r="G22" s="233">
        <v>1</v>
      </c>
      <c r="H22" s="386">
        <v>3</v>
      </c>
      <c r="I22" s="218">
        <v>0</v>
      </c>
      <c r="J22" s="385">
        <v>0</v>
      </c>
      <c r="K22" s="218">
        <v>0</v>
      </c>
      <c r="L22" s="385"/>
      <c r="M22" s="218">
        <v>0</v>
      </c>
      <c r="N22" s="385">
        <v>0</v>
      </c>
      <c r="O22" s="390">
        <v>2</v>
      </c>
      <c r="P22" s="398">
        <f>SUM(G22:O22)</f>
        <v>6</v>
      </c>
    </row>
    <row r="23" spans="1:16" ht="18.75">
      <c r="A23" s="231">
        <v>19</v>
      </c>
      <c r="B23" s="241" t="s">
        <v>141</v>
      </c>
      <c r="C23" s="241" t="s">
        <v>146</v>
      </c>
      <c r="D23" s="242" t="s">
        <v>18</v>
      </c>
      <c r="E23" s="243" t="s">
        <v>19</v>
      </c>
      <c r="F23" s="228" t="s">
        <v>33</v>
      </c>
      <c r="G23" s="233"/>
      <c r="H23" s="386"/>
      <c r="I23" s="218">
        <v>2</v>
      </c>
      <c r="J23" s="385">
        <v>0</v>
      </c>
      <c r="K23" s="218">
        <v>0</v>
      </c>
      <c r="L23" s="385"/>
      <c r="M23" s="218">
        <v>1</v>
      </c>
      <c r="N23" s="385">
        <v>2</v>
      </c>
      <c r="O23" s="390"/>
      <c r="P23" s="398">
        <f>SUM(G23:N23)</f>
        <v>5</v>
      </c>
    </row>
    <row r="24" spans="1:16" ht="18.75">
      <c r="A24" s="231">
        <v>20</v>
      </c>
      <c r="B24" s="241" t="s">
        <v>62</v>
      </c>
      <c r="C24" s="241" t="s">
        <v>46</v>
      </c>
      <c r="D24" s="242" t="s">
        <v>40</v>
      </c>
      <c r="E24" s="243" t="s">
        <v>41</v>
      </c>
      <c r="F24" s="228" t="s">
        <v>54</v>
      </c>
      <c r="G24" s="233">
        <v>0</v>
      </c>
      <c r="H24" s="386"/>
      <c r="I24" s="218"/>
      <c r="J24" s="385">
        <v>0</v>
      </c>
      <c r="K24" s="218">
        <v>0</v>
      </c>
      <c r="L24" s="385"/>
      <c r="M24" s="218">
        <v>0</v>
      </c>
      <c r="N24" s="385">
        <v>0</v>
      </c>
      <c r="O24" s="390">
        <v>3</v>
      </c>
      <c r="P24" s="398">
        <f>SUM(G24:O24)</f>
        <v>3</v>
      </c>
    </row>
    <row r="25" spans="1:16" ht="18.75">
      <c r="A25" s="231">
        <v>21</v>
      </c>
      <c r="B25" s="241" t="s">
        <v>118</v>
      </c>
      <c r="C25" s="241" t="s">
        <v>61</v>
      </c>
      <c r="D25" s="242" t="s">
        <v>18</v>
      </c>
      <c r="E25" s="243" t="s">
        <v>19</v>
      </c>
      <c r="F25" s="228" t="s">
        <v>54</v>
      </c>
      <c r="G25" s="233">
        <v>0</v>
      </c>
      <c r="H25" s="386">
        <v>2</v>
      </c>
      <c r="I25" s="218">
        <v>0</v>
      </c>
      <c r="J25" s="385">
        <v>0</v>
      </c>
      <c r="K25" s="218">
        <v>0</v>
      </c>
      <c r="L25" s="385"/>
      <c r="M25" s="218">
        <v>0</v>
      </c>
      <c r="N25" s="385">
        <v>0</v>
      </c>
      <c r="O25" s="390">
        <v>1</v>
      </c>
      <c r="P25" s="398">
        <f>SUM(G25:O25)</f>
        <v>3</v>
      </c>
    </row>
    <row r="26" spans="1:16" ht="18.75">
      <c r="A26" s="231">
        <v>22</v>
      </c>
      <c r="B26" s="241" t="s">
        <v>58</v>
      </c>
      <c r="C26" s="241" t="s">
        <v>59</v>
      </c>
      <c r="D26" s="242" t="s">
        <v>18</v>
      </c>
      <c r="E26" s="243" t="s">
        <v>19</v>
      </c>
      <c r="F26" s="228" t="s">
        <v>54</v>
      </c>
      <c r="G26" s="233">
        <v>0</v>
      </c>
      <c r="H26" s="386">
        <v>1</v>
      </c>
      <c r="I26" s="218">
        <v>0</v>
      </c>
      <c r="J26" s="385">
        <v>0</v>
      </c>
      <c r="K26" s="218">
        <v>0</v>
      </c>
      <c r="L26" s="385"/>
      <c r="M26" s="218">
        <v>0</v>
      </c>
      <c r="N26" s="385">
        <v>0</v>
      </c>
      <c r="O26" s="390">
        <v>0</v>
      </c>
      <c r="P26" s="398">
        <f>SUM(G26:O26)</f>
        <v>1</v>
      </c>
    </row>
    <row r="27" spans="1:16" ht="18.75">
      <c r="A27" s="231">
        <v>23</v>
      </c>
      <c r="B27" s="241" t="s">
        <v>20</v>
      </c>
      <c r="C27" s="241" t="s">
        <v>21</v>
      </c>
      <c r="D27" s="242" t="s">
        <v>18</v>
      </c>
      <c r="E27" s="243" t="s">
        <v>19</v>
      </c>
      <c r="F27" s="228" t="s">
        <v>14</v>
      </c>
      <c r="G27" s="234" t="s">
        <v>138</v>
      </c>
      <c r="H27" s="386"/>
      <c r="I27" s="218"/>
      <c r="J27" s="385"/>
      <c r="K27" s="218"/>
      <c r="L27" s="385"/>
      <c r="M27" s="218"/>
      <c r="N27" s="385"/>
      <c r="O27" s="390"/>
      <c r="P27" s="398">
        <f>SUM(G27:N27)</f>
        <v>0</v>
      </c>
    </row>
    <row r="28" spans="1:16" ht="18.75">
      <c r="A28" s="231">
        <v>24</v>
      </c>
      <c r="B28" s="241" t="s">
        <v>31</v>
      </c>
      <c r="C28" s="241" t="s">
        <v>32</v>
      </c>
      <c r="D28" s="242" t="s">
        <v>12</v>
      </c>
      <c r="E28" s="243" t="s">
        <v>22</v>
      </c>
      <c r="F28" s="228" t="s">
        <v>24</v>
      </c>
      <c r="G28" s="234" t="s">
        <v>139</v>
      </c>
      <c r="H28" s="386"/>
      <c r="I28" s="218"/>
      <c r="J28" s="385"/>
      <c r="K28" s="218"/>
      <c r="L28" s="385"/>
      <c r="M28" s="218"/>
      <c r="N28" s="385"/>
      <c r="O28" s="390"/>
      <c r="P28" s="398">
        <f>SUM(G28:N28)</f>
        <v>0</v>
      </c>
    </row>
    <row r="29" spans="1:16" ht="18.75">
      <c r="A29" s="231">
        <v>25</v>
      </c>
      <c r="B29" s="241" t="s">
        <v>20</v>
      </c>
      <c r="C29" s="241" t="s">
        <v>48</v>
      </c>
      <c r="D29" s="242" t="s">
        <v>18</v>
      </c>
      <c r="E29" s="243" t="s">
        <v>19</v>
      </c>
      <c r="F29" s="228" t="s">
        <v>33</v>
      </c>
      <c r="G29" s="234" t="s">
        <v>139</v>
      </c>
      <c r="H29" s="386"/>
      <c r="I29" s="218"/>
      <c r="J29" s="385"/>
      <c r="K29" s="218"/>
      <c r="L29" s="385"/>
      <c r="M29" s="218"/>
      <c r="N29" s="385"/>
      <c r="O29" s="390"/>
      <c r="P29" s="398">
        <f>SUM(G29:N29)</f>
        <v>0</v>
      </c>
    </row>
    <row r="30" spans="1:16" ht="19.5" thickBot="1">
      <c r="A30" s="232"/>
      <c r="B30" s="244"/>
      <c r="C30" s="244"/>
      <c r="D30" s="245"/>
      <c r="E30" s="246"/>
      <c r="F30" s="229"/>
      <c r="G30" s="256"/>
      <c r="H30" s="387"/>
      <c r="I30" s="258"/>
      <c r="J30" s="388"/>
      <c r="K30" s="258"/>
      <c r="L30" s="388"/>
      <c r="M30" s="258"/>
      <c r="N30" s="388"/>
      <c r="O30" s="391"/>
      <c r="P30" s="399"/>
    </row>
    <row r="31" ht="19.5" thickTop="1"/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P9 P11 P19 P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113"/>
  <sheetViews>
    <sheetView zoomScalePageLayoutView="0" workbookViewId="0" topLeftCell="C7">
      <selection activeCell="K20" sqref="K20"/>
    </sheetView>
  </sheetViews>
  <sheetFormatPr defaultColWidth="9.140625" defaultRowHeight="12.75"/>
  <cols>
    <col min="1" max="1" width="3.00390625" style="1" customWidth="1"/>
    <col min="2" max="2" width="10.7109375" style="1" customWidth="1"/>
    <col min="3" max="3" width="10.140625" style="1" customWidth="1"/>
    <col min="4" max="16" width="3.00390625" style="5" customWidth="1"/>
    <col min="17" max="17" width="4.140625" style="5" customWidth="1"/>
    <col min="18" max="18" width="3.00390625" style="5" customWidth="1"/>
    <col min="19" max="19" width="6.28125" style="121" customWidth="1"/>
    <col min="20" max="24" width="3.00390625" style="1" customWidth="1"/>
    <col min="25" max="25" width="6.28125" style="1" customWidth="1"/>
    <col min="26" max="26" width="4.421875" style="1" customWidth="1"/>
    <col min="27" max="16384" width="9.140625" style="1" customWidth="1"/>
  </cols>
  <sheetData>
    <row r="1" spans="1:26" ht="22.5">
      <c r="A1" s="7" t="s">
        <v>105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10"/>
    </row>
    <row r="2" spans="1:26" ht="20.25">
      <c r="A2" s="11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  <c r="U2" s="12"/>
      <c r="V2" s="12"/>
      <c r="W2" s="12"/>
      <c r="X2" s="12"/>
      <c r="Y2" s="12"/>
      <c r="Z2" s="14"/>
    </row>
    <row r="3" spans="1:26" ht="12.75">
      <c r="A3" s="15" t="s">
        <v>106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  <c r="T3" s="16"/>
      <c r="U3" s="16"/>
      <c r="V3" s="16"/>
      <c r="W3" s="16"/>
      <c r="X3" s="16"/>
      <c r="Y3" s="16"/>
      <c r="Z3" s="18"/>
    </row>
    <row r="4" spans="1:26" ht="12.75">
      <c r="A4" s="19" t="s">
        <v>87</v>
      </c>
      <c r="B4" s="20"/>
      <c r="C4" s="20"/>
      <c r="D4" s="21" t="s">
        <v>88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22"/>
      <c r="R4" s="22"/>
      <c r="S4" s="23"/>
      <c r="T4" s="24"/>
      <c r="U4" s="24"/>
      <c r="V4" s="24"/>
      <c r="W4" s="24"/>
      <c r="X4" s="24"/>
      <c r="Y4" s="24"/>
      <c r="Z4" s="25"/>
    </row>
    <row r="5" spans="1:26" ht="13.5" thickBot="1">
      <c r="A5" s="19" t="s">
        <v>89</v>
      </c>
      <c r="B5" s="20"/>
      <c r="C5" s="20"/>
      <c r="D5" s="26">
        <v>1</v>
      </c>
      <c r="E5" s="27">
        <v>2</v>
      </c>
      <c r="F5" s="27">
        <v>3</v>
      </c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8" t="s">
        <v>90</v>
      </c>
      <c r="Q5" s="22" t="s">
        <v>91</v>
      </c>
      <c r="R5" s="22" t="s">
        <v>92</v>
      </c>
      <c r="S5" s="23" t="s">
        <v>8</v>
      </c>
      <c r="T5" s="24">
        <v>0</v>
      </c>
      <c r="U5" s="24">
        <v>1</v>
      </c>
      <c r="V5" s="24">
        <v>2</v>
      </c>
      <c r="W5" s="24">
        <v>3</v>
      </c>
      <c r="X5" s="24">
        <v>5</v>
      </c>
      <c r="Y5" s="29" t="s">
        <v>90</v>
      </c>
      <c r="Z5" s="25">
        <v>20</v>
      </c>
    </row>
    <row r="6" spans="1:26" ht="13.5" thickBot="1">
      <c r="A6" s="30">
        <v>1</v>
      </c>
      <c r="B6" s="31" t="s">
        <v>11</v>
      </c>
      <c r="C6" s="31" t="s">
        <v>93</v>
      </c>
      <c r="D6" s="32">
        <v>1</v>
      </c>
      <c r="E6" s="32">
        <v>0</v>
      </c>
      <c r="F6" s="32">
        <v>3</v>
      </c>
      <c r="G6" s="32">
        <v>5</v>
      </c>
      <c r="H6" s="32">
        <v>2</v>
      </c>
      <c r="I6" s="32">
        <v>2</v>
      </c>
      <c r="J6" s="32">
        <v>2</v>
      </c>
      <c r="K6" s="32">
        <v>1</v>
      </c>
      <c r="L6" s="32">
        <v>0</v>
      </c>
      <c r="M6" s="32">
        <v>2</v>
      </c>
      <c r="N6" s="32">
        <v>2</v>
      </c>
      <c r="O6" s="32">
        <v>3</v>
      </c>
      <c r="P6" s="32"/>
      <c r="Q6" s="32">
        <f>SUM(D6:P6)</f>
        <v>23</v>
      </c>
      <c r="R6" s="32"/>
      <c r="S6" s="33"/>
      <c r="T6" s="34">
        <v>12</v>
      </c>
      <c r="U6" s="35">
        <v>7</v>
      </c>
      <c r="V6" s="35">
        <v>8</v>
      </c>
      <c r="W6" s="35">
        <v>6</v>
      </c>
      <c r="X6" s="35">
        <v>3</v>
      </c>
      <c r="Y6" s="36"/>
      <c r="Z6" s="37"/>
    </row>
    <row r="7" spans="1:26" ht="13.5" thickBot="1">
      <c r="A7" s="38"/>
      <c r="B7" s="20" t="s">
        <v>14</v>
      </c>
      <c r="C7" s="20" t="s">
        <v>12</v>
      </c>
      <c r="D7" s="39">
        <v>0</v>
      </c>
      <c r="E7" s="39">
        <v>1</v>
      </c>
      <c r="F7" s="39">
        <v>3</v>
      </c>
      <c r="G7" s="39">
        <v>1</v>
      </c>
      <c r="H7" s="39">
        <v>1</v>
      </c>
      <c r="I7" s="39">
        <v>5</v>
      </c>
      <c r="J7" s="39">
        <v>1</v>
      </c>
      <c r="K7" s="39">
        <v>0</v>
      </c>
      <c r="L7" s="39">
        <v>0</v>
      </c>
      <c r="M7" s="39">
        <v>2</v>
      </c>
      <c r="N7" s="39">
        <v>0</v>
      </c>
      <c r="O7" s="39">
        <v>2</v>
      </c>
      <c r="P7" s="39"/>
      <c r="Q7" s="32">
        <f aca="true" t="shared" si="0" ref="Q7:Q55">SUM(D7:P7)</f>
        <v>16</v>
      </c>
      <c r="R7" s="39"/>
      <c r="S7" s="23">
        <f>Q6+Q7+Q8+R6+R7+R8</f>
        <v>56</v>
      </c>
      <c r="T7" s="40" t="s">
        <v>94</v>
      </c>
      <c r="U7" s="41"/>
      <c r="V7" s="8"/>
      <c r="W7" s="8"/>
      <c r="X7" s="8"/>
      <c r="Y7" s="8"/>
      <c r="Z7" s="42"/>
    </row>
    <row r="8" spans="1:26" ht="13.5" thickBot="1">
      <c r="A8" s="43"/>
      <c r="B8" s="44" t="s">
        <v>95</v>
      </c>
      <c r="C8" s="45">
        <v>1</v>
      </c>
      <c r="D8" s="46">
        <v>0</v>
      </c>
      <c r="E8" s="46">
        <v>0</v>
      </c>
      <c r="F8" s="46">
        <v>3</v>
      </c>
      <c r="G8" s="46">
        <v>0</v>
      </c>
      <c r="H8" s="46">
        <v>1</v>
      </c>
      <c r="I8" s="46">
        <v>3</v>
      </c>
      <c r="J8" s="46">
        <v>2</v>
      </c>
      <c r="K8" s="46">
        <v>5</v>
      </c>
      <c r="L8" s="46">
        <v>0</v>
      </c>
      <c r="M8" s="46">
        <v>0</v>
      </c>
      <c r="N8" s="46">
        <v>0</v>
      </c>
      <c r="O8" s="46">
        <v>3</v>
      </c>
      <c r="P8" s="46"/>
      <c r="Q8" s="2">
        <f t="shared" si="0"/>
        <v>17</v>
      </c>
      <c r="R8" s="46"/>
      <c r="S8" s="47"/>
      <c r="T8" s="48" t="s">
        <v>96</v>
      </c>
      <c r="U8" s="49"/>
      <c r="V8" s="49"/>
      <c r="W8" s="49"/>
      <c r="X8" s="44"/>
      <c r="Y8" s="174">
        <f>S7/36</f>
        <v>1.5555555555555556</v>
      </c>
      <c r="Z8" s="51"/>
    </row>
    <row r="9" spans="1:26" ht="13.5" thickBot="1">
      <c r="A9" s="52">
        <v>2</v>
      </c>
      <c r="B9" s="53" t="s">
        <v>98</v>
      </c>
      <c r="C9" s="31" t="s">
        <v>29</v>
      </c>
      <c r="D9" s="32">
        <v>5</v>
      </c>
      <c r="E9" s="32">
        <v>0</v>
      </c>
      <c r="F9" s="32">
        <v>3</v>
      </c>
      <c r="G9" s="32">
        <v>3</v>
      </c>
      <c r="H9" s="32">
        <v>3</v>
      </c>
      <c r="I9" s="32">
        <v>2</v>
      </c>
      <c r="J9" s="32">
        <v>5</v>
      </c>
      <c r="K9" s="32">
        <v>2</v>
      </c>
      <c r="L9" s="32">
        <v>0</v>
      </c>
      <c r="M9" s="32">
        <v>3</v>
      </c>
      <c r="N9" s="32">
        <v>1</v>
      </c>
      <c r="O9" s="32">
        <v>3</v>
      </c>
      <c r="P9" s="32"/>
      <c r="Q9" s="32">
        <f t="shared" si="0"/>
        <v>30</v>
      </c>
      <c r="R9" s="32"/>
      <c r="S9" s="33"/>
      <c r="T9" s="34">
        <v>7</v>
      </c>
      <c r="U9" s="35">
        <v>4</v>
      </c>
      <c r="V9" s="35">
        <v>6</v>
      </c>
      <c r="W9" s="35">
        <v>13</v>
      </c>
      <c r="X9" s="35">
        <v>6</v>
      </c>
      <c r="Y9" s="44"/>
      <c r="Z9" s="54"/>
    </row>
    <row r="10" spans="1:26" ht="13.5" thickBot="1">
      <c r="A10" s="38"/>
      <c r="B10" s="55" t="s">
        <v>14</v>
      </c>
      <c r="C10" s="20" t="s">
        <v>18</v>
      </c>
      <c r="D10" s="39">
        <v>3</v>
      </c>
      <c r="E10" s="39">
        <v>0</v>
      </c>
      <c r="F10" s="39">
        <v>5</v>
      </c>
      <c r="G10" s="39">
        <v>5</v>
      </c>
      <c r="H10" s="39">
        <v>3</v>
      </c>
      <c r="I10" s="39">
        <v>3</v>
      </c>
      <c r="J10" s="39">
        <v>3</v>
      </c>
      <c r="K10" s="39">
        <v>5</v>
      </c>
      <c r="L10" s="39">
        <v>0</v>
      </c>
      <c r="M10" s="39">
        <v>3</v>
      </c>
      <c r="N10" s="39">
        <v>1</v>
      </c>
      <c r="O10" s="39">
        <v>2</v>
      </c>
      <c r="P10" s="39"/>
      <c r="Q10" s="32">
        <f t="shared" si="0"/>
        <v>33</v>
      </c>
      <c r="R10" s="39"/>
      <c r="S10" s="23">
        <f>Q9+Q10+Q11+R9+R10+R11</f>
        <v>85</v>
      </c>
      <c r="T10" s="56" t="s">
        <v>94</v>
      </c>
      <c r="U10" s="57"/>
      <c r="V10" s="57"/>
      <c r="W10" s="57"/>
      <c r="X10" s="57"/>
      <c r="Y10" s="44"/>
      <c r="Z10" s="58"/>
    </row>
    <row r="11" spans="1:26" ht="13.5" thickBot="1">
      <c r="A11" s="43"/>
      <c r="B11" s="59" t="s">
        <v>19</v>
      </c>
      <c r="C11" s="44">
        <v>9</v>
      </c>
      <c r="D11" s="46">
        <v>0</v>
      </c>
      <c r="E11" s="46">
        <v>1</v>
      </c>
      <c r="F11" s="46">
        <v>3</v>
      </c>
      <c r="G11" s="46">
        <v>0</v>
      </c>
      <c r="H11" s="46">
        <v>2</v>
      </c>
      <c r="I11" s="46">
        <v>3</v>
      </c>
      <c r="J11" s="46">
        <v>3</v>
      </c>
      <c r="K11" s="46">
        <v>2</v>
      </c>
      <c r="L11" s="46">
        <v>0</v>
      </c>
      <c r="M11" s="46">
        <v>5</v>
      </c>
      <c r="N11" s="46">
        <v>1</v>
      </c>
      <c r="O11" s="46">
        <v>2</v>
      </c>
      <c r="P11" s="46"/>
      <c r="Q11" s="2">
        <f t="shared" si="0"/>
        <v>22</v>
      </c>
      <c r="R11" s="46"/>
      <c r="S11" s="47"/>
      <c r="T11" s="48" t="s">
        <v>96</v>
      </c>
      <c r="U11" s="49"/>
      <c r="V11" s="49"/>
      <c r="W11" s="49"/>
      <c r="X11" s="49"/>
      <c r="Y11" s="60">
        <f>S10/36</f>
        <v>2.361111111111111</v>
      </c>
      <c r="Z11" s="61"/>
    </row>
    <row r="12" spans="1:26" ht="13.5" thickBot="1">
      <c r="A12" s="52">
        <v>3</v>
      </c>
      <c r="B12" s="53" t="s">
        <v>17</v>
      </c>
      <c r="C12" s="31" t="s">
        <v>16</v>
      </c>
      <c r="D12" s="32">
        <v>2</v>
      </c>
      <c r="E12" s="32">
        <v>1</v>
      </c>
      <c r="F12" s="32">
        <v>5</v>
      </c>
      <c r="G12" s="32">
        <v>5</v>
      </c>
      <c r="H12" s="32">
        <v>5</v>
      </c>
      <c r="I12" s="32">
        <v>3</v>
      </c>
      <c r="J12" s="32">
        <v>3</v>
      </c>
      <c r="K12" s="32">
        <v>5</v>
      </c>
      <c r="L12" s="32">
        <v>0</v>
      </c>
      <c r="M12" s="32">
        <v>5</v>
      </c>
      <c r="N12" s="32">
        <v>3</v>
      </c>
      <c r="O12" s="32">
        <v>3</v>
      </c>
      <c r="P12" s="32"/>
      <c r="Q12" s="32">
        <f t="shared" si="0"/>
        <v>40</v>
      </c>
      <c r="R12" s="32"/>
      <c r="S12" s="33"/>
      <c r="T12" s="34">
        <v>5</v>
      </c>
      <c r="U12" s="35">
        <v>3</v>
      </c>
      <c r="V12" s="35">
        <v>3</v>
      </c>
      <c r="W12" s="35">
        <v>12</v>
      </c>
      <c r="X12" s="35">
        <v>13</v>
      </c>
      <c r="Y12" s="62"/>
      <c r="Z12" s="37"/>
    </row>
    <row r="13" spans="1:26" ht="13.5" thickBot="1">
      <c r="A13" s="38"/>
      <c r="B13" s="55" t="s">
        <v>14</v>
      </c>
      <c r="C13" s="20" t="s">
        <v>18</v>
      </c>
      <c r="D13" s="39">
        <v>0</v>
      </c>
      <c r="E13" s="39">
        <v>0</v>
      </c>
      <c r="F13" s="39">
        <v>2</v>
      </c>
      <c r="G13" s="39">
        <v>5</v>
      </c>
      <c r="H13" s="39">
        <v>3</v>
      </c>
      <c r="I13" s="39">
        <v>5</v>
      </c>
      <c r="J13" s="39">
        <v>5</v>
      </c>
      <c r="K13" s="39">
        <v>3</v>
      </c>
      <c r="L13" s="39">
        <v>0</v>
      </c>
      <c r="M13" s="39">
        <v>5</v>
      </c>
      <c r="N13" s="39">
        <v>1</v>
      </c>
      <c r="O13" s="39">
        <v>3</v>
      </c>
      <c r="P13" s="39"/>
      <c r="Q13" s="32">
        <f t="shared" si="0"/>
        <v>32</v>
      </c>
      <c r="R13" s="39"/>
      <c r="S13" s="23">
        <f>Q12+Q13+Q14+R12+R13+R14</f>
        <v>110</v>
      </c>
      <c r="T13" s="56" t="s">
        <v>94</v>
      </c>
      <c r="U13" s="57"/>
      <c r="V13" s="57"/>
      <c r="W13" s="57"/>
      <c r="X13" s="57"/>
      <c r="Y13" s="62"/>
      <c r="Z13" s="58"/>
    </row>
    <row r="14" spans="1:26" ht="13.5" thickBot="1">
      <c r="A14" s="43"/>
      <c r="B14" s="59" t="s">
        <v>19</v>
      </c>
      <c r="C14" s="44">
        <v>3</v>
      </c>
      <c r="D14" s="46">
        <v>2</v>
      </c>
      <c r="E14" s="46">
        <v>1</v>
      </c>
      <c r="F14" s="46">
        <v>3</v>
      </c>
      <c r="G14" s="46">
        <v>3</v>
      </c>
      <c r="H14" s="46">
        <v>5</v>
      </c>
      <c r="I14" s="46">
        <v>5</v>
      </c>
      <c r="J14" s="46">
        <v>5</v>
      </c>
      <c r="K14" s="46">
        <v>3</v>
      </c>
      <c r="L14" s="46">
        <v>0</v>
      </c>
      <c r="M14" s="46">
        <v>3</v>
      </c>
      <c r="N14" s="46">
        <v>5</v>
      </c>
      <c r="O14" s="46">
        <v>3</v>
      </c>
      <c r="P14" s="46"/>
      <c r="Q14" s="2">
        <f t="shared" si="0"/>
        <v>38</v>
      </c>
      <c r="R14" s="46"/>
      <c r="S14" s="47"/>
      <c r="T14" s="48" t="s">
        <v>96</v>
      </c>
      <c r="U14" s="49"/>
      <c r="V14" s="49"/>
      <c r="W14" s="49"/>
      <c r="X14" s="49"/>
      <c r="Y14" s="63">
        <f>S13/36</f>
        <v>3.0555555555555554</v>
      </c>
      <c r="Z14" s="61"/>
    </row>
    <row r="15" spans="1:26" ht="13.5" thickBot="1">
      <c r="A15" s="52">
        <v>4</v>
      </c>
      <c r="B15" s="175" t="s">
        <v>23</v>
      </c>
      <c r="C15" s="175" t="s">
        <v>20</v>
      </c>
      <c r="D15" s="65">
        <v>3</v>
      </c>
      <c r="E15" s="65">
        <v>3</v>
      </c>
      <c r="F15" s="65">
        <v>5</v>
      </c>
      <c r="G15" s="65">
        <v>5</v>
      </c>
      <c r="H15" s="65">
        <v>5</v>
      </c>
      <c r="I15" s="65">
        <v>5</v>
      </c>
      <c r="J15" s="65">
        <v>5</v>
      </c>
      <c r="K15" s="65">
        <v>3</v>
      </c>
      <c r="L15" s="65">
        <v>3</v>
      </c>
      <c r="M15" s="65">
        <v>5</v>
      </c>
      <c r="N15" s="65">
        <v>5</v>
      </c>
      <c r="O15" s="65">
        <v>5</v>
      </c>
      <c r="P15" s="65"/>
      <c r="Q15" s="65">
        <f t="shared" si="0"/>
        <v>52</v>
      </c>
      <c r="R15" s="65"/>
      <c r="S15" s="23"/>
      <c r="T15" s="34">
        <v>1</v>
      </c>
      <c r="U15" s="35">
        <v>2</v>
      </c>
      <c r="V15" s="35">
        <v>3</v>
      </c>
      <c r="W15" s="35">
        <v>10</v>
      </c>
      <c r="X15" s="35">
        <v>20</v>
      </c>
      <c r="Y15" s="44"/>
      <c r="Z15" s="54"/>
    </row>
    <row r="16" spans="1:26" ht="13.5" thickBot="1">
      <c r="A16" s="64"/>
      <c r="B16" s="55" t="s">
        <v>14</v>
      </c>
      <c r="C16" s="76" t="s">
        <v>12</v>
      </c>
      <c r="D16" s="39">
        <v>1</v>
      </c>
      <c r="E16" s="39">
        <v>3</v>
      </c>
      <c r="F16" s="39">
        <v>5</v>
      </c>
      <c r="G16" s="39">
        <v>3</v>
      </c>
      <c r="H16" s="39">
        <v>5</v>
      </c>
      <c r="I16" s="39">
        <v>5</v>
      </c>
      <c r="J16" s="39">
        <v>5</v>
      </c>
      <c r="K16" s="39">
        <v>5</v>
      </c>
      <c r="L16" s="39">
        <v>2</v>
      </c>
      <c r="M16" s="39">
        <v>3</v>
      </c>
      <c r="N16" s="39">
        <v>3</v>
      </c>
      <c r="O16" s="39">
        <v>5</v>
      </c>
      <c r="P16" s="39"/>
      <c r="Q16" s="32">
        <f t="shared" si="0"/>
        <v>45</v>
      </c>
      <c r="R16" s="39"/>
      <c r="S16" s="23">
        <f>Q15+Q16+Q17+R15+R16+R17</f>
        <v>138</v>
      </c>
      <c r="T16" s="56" t="s">
        <v>97</v>
      </c>
      <c r="U16" s="57"/>
      <c r="V16" s="57"/>
      <c r="W16" s="57"/>
      <c r="X16" s="57"/>
      <c r="Y16" s="44"/>
      <c r="Z16" s="58"/>
    </row>
    <row r="17" spans="1:26" ht="13.5" thickBot="1">
      <c r="A17" s="77"/>
      <c r="B17" s="78" t="s">
        <v>95</v>
      </c>
      <c r="C17" s="45">
        <v>6</v>
      </c>
      <c r="D17" s="66">
        <v>0</v>
      </c>
      <c r="E17" s="66">
        <v>2</v>
      </c>
      <c r="F17" s="66">
        <v>5</v>
      </c>
      <c r="G17" s="66">
        <v>3</v>
      </c>
      <c r="H17" s="66">
        <v>5</v>
      </c>
      <c r="I17" s="66">
        <v>5</v>
      </c>
      <c r="J17" s="66">
        <v>5</v>
      </c>
      <c r="K17" s="66">
        <v>3</v>
      </c>
      <c r="L17" s="66">
        <v>2</v>
      </c>
      <c r="M17" s="66">
        <v>1</v>
      </c>
      <c r="N17" s="66">
        <v>5</v>
      </c>
      <c r="O17" s="66">
        <v>5</v>
      </c>
      <c r="P17" s="66"/>
      <c r="Q17" s="67">
        <f t="shared" si="0"/>
        <v>41</v>
      </c>
      <c r="R17" s="66"/>
      <c r="S17" s="23"/>
      <c r="T17" s="48" t="s">
        <v>96</v>
      </c>
      <c r="U17" s="49"/>
      <c r="V17" s="49"/>
      <c r="W17" s="49"/>
      <c r="X17" s="49"/>
      <c r="Y17" s="50">
        <f>S16/36</f>
        <v>3.8333333333333335</v>
      </c>
      <c r="Z17" s="68"/>
    </row>
    <row r="18" spans="1:26" ht="13.5" thickBot="1">
      <c r="A18" s="52">
        <v>5</v>
      </c>
      <c r="B18" s="53" t="s">
        <v>21</v>
      </c>
      <c r="C18" s="31" t="s">
        <v>20</v>
      </c>
      <c r="D18" s="32">
        <v>3</v>
      </c>
      <c r="E18" s="32">
        <v>5</v>
      </c>
      <c r="F18" s="32">
        <v>5</v>
      </c>
      <c r="G18" s="32">
        <v>5</v>
      </c>
      <c r="H18" s="32">
        <v>5</v>
      </c>
      <c r="I18" s="32">
        <v>3</v>
      </c>
      <c r="J18" s="32">
        <v>5</v>
      </c>
      <c r="K18" s="32">
        <v>5</v>
      </c>
      <c r="L18" s="32">
        <v>5</v>
      </c>
      <c r="M18" s="32">
        <v>5</v>
      </c>
      <c r="N18" s="32">
        <v>5</v>
      </c>
      <c r="O18" s="32">
        <v>3</v>
      </c>
      <c r="P18" s="32"/>
      <c r="Q18" s="32">
        <f>SUM(D18:P18)</f>
        <v>54</v>
      </c>
      <c r="R18" s="32"/>
      <c r="S18" s="33"/>
      <c r="T18" s="34">
        <v>0</v>
      </c>
      <c r="U18" s="35">
        <v>0</v>
      </c>
      <c r="V18" s="35">
        <v>0</v>
      </c>
      <c r="W18" s="35">
        <v>5</v>
      </c>
      <c r="X18" s="35">
        <v>31</v>
      </c>
      <c r="Y18" s="62"/>
      <c r="Z18" s="37"/>
    </row>
    <row r="19" spans="1:26" ht="13.5" thickBot="1">
      <c r="A19" s="38"/>
      <c r="B19" s="55" t="s">
        <v>14</v>
      </c>
      <c r="C19" s="20" t="s">
        <v>18</v>
      </c>
      <c r="D19" s="39">
        <v>5</v>
      </c>
      <c r="E19" s="39">
        <v>5</v>
      </c>
      <c r="F19" s="39">
        <v>5</v>
      </c>
      <c r="G19" s="39">
        <v>5</v>
      </c>
      <c r="H19" s="39">
        <v>5</v>
      </c>
      <c r="I19" s="39">
        <v>5</v>
      </c>
      <c r="J19" s="39">
        <v>5</v>
      </c>
      <c r="K19" s="39">
        <v>5</v>
      </c>
      <c r="L19" s="39">
        <v>5</v>
      </c>
      <c r="M19" s="39">
        <v>5</v>
      </c>
      <c r="N19" s="39">
        <v>5</v>
      </c>
      <c r="O19" s="39">
        <v>3</v>
      </c>
      <c r="P19" s="39"/>
      <c r="Q19" s="32">
        <f>SUM(D19:P19)</f>
        <v>58</v>
      </c>
      <c r="R19" s="39"/>
      <c r="S19" s="23">
        <f>Q18+Q19+Q20+R18+R19+R20</f>
        <v>170</v>
      </c>
      <c r="T19" s="187" t="s">
        <v>119</v>
      </c>
      <c r="U19" s="57"/>
      <c r="V19" s="57"/>
      <c r="W19" s="57"/>
      <c r="X19" s="57"/>
      <c r="Y19" s="62"/>
      <c r="Z19" s="58"/>
    </row>
    <row r="20" spans="1:26" ht="13.5" thickBot="1">
      <c r="A20" s="43"/>
      <c r="B20" s="59" t="s">
        <v>19</v>
      </c>
      <c r="C20" s="44">
        <v>5</v>
      </c>
      <c r="D20" s="46">
        <v>5</v>
      </c>
      <c r="E20" s="46">
        <v>5</v>
      </c>
      <c r="F20" s="46">
        <v>5</v>
      </c>
      <c r="G20" s="46">
        <v>5</v>
      </c>
      <c r="H20" s="46">
        <v>5</v>
      </c>
      <c r="I20" s="46">
        <v>5</v>
      </c>
      <c r="J20" s="46">
        <v>5</v>
      </c>
      <c r="K20" s="46">
        <v>5</v>
      </c>
      <c r="L20" s="46">
        <v>5</v>
      </c>
      <c r="M20" s="46">
        <v>5</v>
      </c>
      <c r="N20" s="46">
        <v>5</v>
      </c>
      <c r="O20" s="46">
        <v>3</v>
      </c>
      <c r="P20" s="46"/>
      <c r="Q20" s="2">
        <f>SUM(D20:P20)</f>
        <v>58</v>
      </c>
      <c r="R20" s="46"/>
      <c r="S20" s="47"/>
      <c r="T20" s="48" t="s">
        <v>96</v>
      </c>
      <c r="U20" s="49"/>
      <c r="V20" s="49"/>
      <c r="W20" s="49"/>
      <c r="X20" s="49"/>
      <c r="Y20" s="60">
        <f>S19/36</f>
        <v>4.722222222222222</v>
      </c>
      <c r="Z20" s="61"/>
    </row>
    <row r="21" spans="1:26" ht="13.5" thickBot="1">
      <c r="A21" s="52">
        <v>6</v>
      </c>
      <c r="B21" s="72" t="s">
        <v>28</v>
      </c>
      <c r="C21" s="72" t="s">
        <v>27</v>
      </c>
      <c r="D21" s="32">
        <v>2</v>
      </c>
      <c r="E21" s="32">
        <v>1</v>
      </c>
      <c r="F21" s="32">
        <v>0</v>
      </c>
      <c r="G21" s="32">
        <v>5</v>
      </c>
      <c r="H21" s="32">
        <v>5</v>
      </c>
      <c r="I21" s="32">
        <v>2</v>
      </c>
      <c r="J21" s="32">
        <v>3</v>
      </c>
      <c r="K21" s="32">
        <v>2</v>
      </c>
      <c r="L21" s="32">
        <v>3</v>
      </c>
      <c r="M21" s="32">
        <v>5</v>
      </c>
      <c r="N21" s="32">
        <v>5</v>
      </c>
      <c r="O21" s="32">
        <v>3</v>
      </c>
      <c r="P21" s="32"/>
      <c r="Q21" s="32">
        <f t="shared" si="0"/>
        <v>36</v>
      </c>
      <c r="R21" s="32"/>
      <c r="S21" s="33"/>
      <c r="T21" s="34">
        <v>8</v>
      </c>
      <c r="U21" s="35">
        <v>6</v>
      </c>
      <c r="V21" s="35">
        <v>5</v>
      </c>
      <c r="W21" s="35">
        <v>11</v>
      </c>
      <c r="X21" s="35">
        <v>6</v>
      </c>
      <c r="Y21" s="44"/>
      <c r="Z21" s="54"/>
    </row>
    <row r="22" spans="1:26" ht="13.5" thickBot="1">
      <c r="A22" s="64"/>
      <c r="B22" s="55" t="s">
        <v>24</v>
      </c>
      <c r="C22" s="76" t="s">
        <v>12</v>
      </c>
      <c r="D22" s="39">
        <v>0</v>
      </c>
      <c r="E22" s="39">
        <v>0</v>
      </c>
      <c r="F22" s="39">
        <v>1</v>
      </c>
      <c r="G22" s="39">
        <v>5</v>
      </c>
      <c r="H22" s="39">
        <v>1</v>
      </c>
      <c r="I22" s="39">
        <v>0</v>
      </c>
      <c r="J22" s="39">
        <v>2</v>
      </c>
      <c r="K22" s="39">
        <v>3</v>
      </c>
      <c r="L22" s="39">
        <v>3</v>
      </c>
      <c r="M22" s="39">
        <v>3</v>
      </c>
      <c r="N22" s="39">
        <v>1</v>
      </c>
      <c r="O22" s="39">
        <v>3</v>
      </c>
      <c r="P22" s="39"/>
      <c r="Q22" s="32">
        <f t="shared" si="0"/>
        <v>22</v>
      </c>
      <c r="R22" s="39"/>
      <c r="S22" s="23">
        <f>Q21+Q22+Q23+R21+R22+R23</f>
        <v>79</v>
      </c>
      <c r="T22" s="56" t="s">
        <v>94</v>
      </c>
      <c r="U22" s="57"/>
      <c r="V22" s="57"/>
      <c r="W22" s="57"/>
      <c r="X22" s="57"/>
      <c r="Y22" s="44"/>
      <c r="Z22" s="58"/>
    </row>
    <row r="23" spans="1:26" ht="13.5" thickBot="1">
      <c r="A23" s="77"/>
      <c r="B23" s="78" t="s">
        <v>22</v>
      </c>
      <c r="C23" s="45">
        <v>8</v>
      </c>
      <c r="D23" s="46">
        <v>1</v>
      </c>
      <c r="E23" s="46">
        <v>1</v>
      </c>
      <c r="F23" s="46">
        <v>0</v>
      </c>
      <c r="G23" s="46">
        <v>3</v>
      </c>
      <c r="H23" s="46">
        <v>5</v>
      </c>
      <c r="I23" s="46">
        <v>0</v>
      </c>
      <c r="J23" s="46">
        <v>0</v>
      </c>
      <c r="K23" s="46">
        <v>3</v>
      </c>
      <c r="L23" s="46">
        <v>0</v>
      </c>
      <c r="M23" s="46">
        <v>3</v>
      </c>
      <c r="N23" s="46">
        <v>2</v>
      </c>
      <c r="O23" s="46">
        <v>3</v>
      </c>
      <c r="P23" s="46"/>
      <c r="Q23" s="32">
        <f t="shared" si="0"/>
        <v>21</v>
      </c>
      <c r="R23" s="46"/>
      <c r="S23" s="23"/>
      <c r="T23" s="48" t="s">
        <v>96</v>
      </c>
      <c r="U23" s="49"/>
      <c r="V23" s="49"/>
      <c r="W23" s="49"/>
      <c r="X23" s="49"/>
      <c r="Y23" s="50">
        <f>S22/36</f>
        <v>2.1944444444444446</v>
      </c>
      <c r="Z23" s="61"/>
    </row>
    <row r="24" spans="1:26" ht="13.5" thickBot="1">
      <c r="A24" s="64">
        <v>7</v>
      </c>
      <c r="B24" s="176" t="s">
        <v>26</v>
      </c>
      <c r="C24" s="177" t="s">
        <v>25</v>
      </c>
      <c r="D24" s="65">
        <v>5</v>
      </c>
      <c r="E24" s="65">
        <v>1</v>
      </c>
      <c r="F24" s="65">
        <v>1</v>
      </c>
      <c r="G24" s="65">
        <v>5</v>
      </c>
      <c r="H24" s="65">
        <v>5</v>
      </c>
      <c r="I24" s="65">
        <v>1</v>
      </c>
      <c r="J24" s="65">
        <v>1</v>
      </c>
      <c r="K24" s="65">
        <v>3</v>
      </c>
      <c r="L24" s="65">
        <v>3</v>
      </c>
      <c r="M24" s="65">
        <v>5</v>
      </c>
      <c r="N24" s="65">
        <v>1</v>
      </c>
      <c r="O24" s="65">
        <v>2</v>
      </c>
      <c r="P24" s="65"/>
      <c r="Q24" s="32">
        <f t="shared" si="0"/>
        <v>33</v>
      </c>
      <c r="R24" s="65"/>
      <c r="S24" s="23"/>
      <c r="T24" s="69">
        <v>8</v>
      </c>
      <c r="U24" s="27">
        <v>9</v>
      </c>
      <c r="V24" s="27">
        <v>4</v>
      </c>
      <c r="W24" s="27">
        <v>6</v>
      </c>
      <c r="X24" s="27">
        <v>9</v>
      </c>
      <c r="Y24" s="62"/>
      <c r="Z24" s="70"/>
    </row>
    <row r="25" spans="1:26" ht="13.5" thickBot="1">
      <c r="A25" s="64"/>
      <c r="B25" s="55" t="s">
        <v>24</v>
      </c>
      <c r="C25" s="55" t="s">
        <v>12</v>
      </c>
      <c r="D25" s="39">
        <v>2</v>
      </c>
      <c r="E25" s="39">
        <v>0</v>
      </c>
      <c r="F25" s="39">
        <v>0</v>
      </c>
      <c r="G25" s="39">
        <v>5</v>
      </c>
      <c r="H25" s="39">
        <v>5</v>
      </c>
      <c r="I25" s="39">
        <v>1</v>
      </c>
      <c r="J25" s="39">
        <v>3</v>
      </c>
      <c r="K25" s="39">
        <v>0</v>
      </c>
      <c r="L25" s="39">
        <v>0</v>
      </c>
      <c r="M25" s="39">
        <v>3</v>
      </c>
      <c r="N25" s="39">
        <v>5</v>
      </c>
      <c r="O25" s="39">
        <v>3</v>
      </c>
      <c r="P25" s="39"/>
      <c r="Q25" s="32">
        <f aca="true" t="shared" si="1" ref="Q25:Q35">SUM(D25:P25)</f>
        <v>27</v>
      </c>
      <c r="R25" s="39"/>
      <c r="S25" s="23">
        <f>Q24+Q25+Q26+R24+R25+R26</f>
        <v>80</v>
      </c>
      <c r="T25" s="69" t="s">
        <v>94</v>
      </c>
      <c r="U25" s="27"/>
      <c r="V25" s="27"/>
      <c r="W25" s="27"/>
      <c r="X25" s="27"/>
      <c r="Y25" s="62"/>
      <c r="Z25" s="70"/>
    </row>
    <row r="26" spans="1:26" ht="13.5" thickBot="1">
      <c r="A26" s="64"/>
      <c r="B26" s="22" t="s">
        <v>22</v>
      </c>
      <c r="C26" s="55">
        <v>7</v>
      </c>
      <c r="D26" s="66">
        <v>0</v>
      </c>
      <c r="E26" s="66">
        <v>1</v>
      </c>
      <c r="F26" s="66">
        <v>0</v>
      </c>
      <c r="G26" s="66">
        <v>5</v>
      </c>
      <c r="H26" s="66">
        <v>5</v>
      </c>
      <c r="I26" s="66">
        <v>0</v>
      </c>
      <c r="J26" s="66">
        <v>3</v>
      </c>
      <c r="K26" s="66">
        <v>0</v>
      </c>
      <c r="L26" s="66">
        <v>1</v>
      </c>
      <c r="M26" s="66">
        <v>2</v>
      </c>
      <c r="N26" s="66">
        <v>2</v>
      </c>
      <c r="O26" s="66">
        <v>1</v>
      </c>
      <c r="P26" s="66"/>
      <c r="Q26" s="67">
        <f t="shared" si="1"/>
        <v>20</v>
      </c>
      <c r="R26" s="66"/>
      <c r="S26" s="23"/>
      <c r="T26" s="64" t="s">
        <v>96</v>
      </c>
      <c r="U26" s="22"/>
      <c r="V26" s="22"/>
      <c r="W26" s="22"/>
      <c r="X26" s="22"/>
      <c r="Y26" s="60">
        <f>S25/36</f>
        <v>2.2222222222222223</v>
      </c>
      <c r="Z26" s="71"/>
    </row>
    <row r="27" spans="1:26" ht="13.5" thickBot="1">
      <c r="A27" s="52">
        <v>8</v>
      </c>
      <c r="B27" s="72" t="s">
        <v>36</v>
      </c>
      <c r="C27" s="72" t="s">
        <v>35</v>
      </c>
      <c r="D27" s="32">
        <v>3</v>
      </c>
      <c r="E27" s="32">
        <v>1</v>
      </c>
      <c r="F27" s="32">
        <v>3</v>
      </c>
      <c r="G27" s="32">
        <v>5</v>
      </c>
      <c r="H27" s="32">
        <v>5</v>
      </c>
      <c r="I27" s="32">
        <v>2</v>
      </c>
      <c r="J27" s="32">
        <v>5</v>
      </c>
      <c r="K27" s="32">
        <v>3</v>
      </c>
      <c r="L27" s="32">
        <v>5</v>
      </c>
      <c r="M27" s="32">
        <v>5</v>
      </c>
      <c r="N27" s="32">
        <v>5</v>
      </c>
      <c r="O27" s="32">
        <v>5</v>
      </c>
      <c r="P27" s="32"/>
      <c r="Q27" s="32">
        <f t="shared" si="1"/>
        <v>47</v>
      </c>
      <c r="R27" s="32"/>
      <c r="S27" s="33"/>
      <c r="T27" s="73">
        <v>0</v>
      </c>
      <c r="U27" s="74">
        <v>3</v>
      </c>
      <c r="V27" s="74">
        <v>1</v>
      </c>
      <c r="W27" s="74">
        <v>18</v>
      </c>
      <c r="X27" s="74">
        <v>14</v>
      </c>
      <c r="Y27" s="62"/>
      <c r="Z27" s="75"/>
    </row>
    <row r="28" spans="1:26" ht="13.5" thickBot="1">
      <c r="A28" s="64"/>
      <c r="B28" s="55" t="s">
        <v>24</v>
      </c>
      <c r="C28" s="76" t="s">
        <v>12</v>
      </c>
      <c r="D28" s="39">
        <v>3</v>
      </c>
      <c r="E28" s="39">
        <v>3</v>
      </c>
      <c r="F28" s="39">
        <v>5</v>
      </c>
      <c r="G28" s="39">
        <v>3</v>
      </c>
      <c r="H28" s="39">
        <v>5</v>
      </c>
      <c r="I28" s="39">
        <v>5</v>
      </c>
      <c r="J28" s="39">
        <v>3</v>
      </c>
      <c r="K28" s="39">
        <v>3</v>
      </c>
      <c r="L28" s="39">
        <v>3</v>
      </c>
      <c r="M28" s="39">
        <v>5</v>
      </c>
      <c r="N28" s="39">
        <v>3</v>
      </c>
      <c r="O28" s="39">
        <v>3</v>
      </c>
      <c r="P28" s="39"/>
      <c r="Q28" s="32">
        <f t="shared" si="1"/>
        <v>44</v>
      </c>
      <c r="R28" s="39"/>
      <c r="S28" s="23">
        <f>Q27+Q28+Q29+R27+R28+R29</f>
        <v>129</v>
      </c>
      <c r="T28" s="69" t="s">
        <v>97</v>
      </c>
      <c r="U28" s="27"/>
      <c r="V28" s="27"/>
      <c r="W28" s="27"/>
      <c r="X28" s="27"/>
      <c r="Y28" s="62"/>
      <c r="Z28" s="70"/>
    </row>
    <row r="29" spans="1:26" ht="13.5" thickBot="1">
      <c r="A29" s="77"/>
      <c r="B29" s="78" t="s">
        <v>22</v>
      </c>
      <c r="C29" s="45">
        <v>12</v>
      </c>
      <c r="D29" s="46">
        <v>3</v>
      </c>
      <c r="E29" s="46">
        <v>3</v>
      </c>
      <c r="F29" s="46">
        <v>1</v>
      </c>
      <c r="G29" s="46">
        <v>3</v>
      </c>
      <c r="H29" s="46">
        <v>5</v>
      </c>
      <c r="I29" s="46">
        <v>1</v>
      </c>
      <c r="J29" s="46">
        <v>5</v>
      </c>
      <c r="K29" s="46">
        <v>3</v>
      </c>
      <c r="L29" s="46">
        <v>3</v>
      </c>
      <c r="M29" s="46">
        <v>5</v>
      </c>
      <c r="N29" s="46">
        <v>3</v>
      </c>
      <c r="O29" s="46">
        <v>3</v>
      </c>
      <c r="P29" s="46"/>
      <c r="Q29" s="2">
        <f t="shared" si="1"/>
        <v>38</v>
      </c>
      <c r="R29" s="46"/>
      <c r="S29" s="47"/>
      <c r="T29" s="77" t="s">
        <v>96</v>
      </c>
      <c r="U29" s="78"/>
      <c r="V29" s="78"/>
      <c r="W29" s="78"/>
      <c r="X29" s="78"/>
      <c r="Y29" s="60">
        <f>S28/36</f>
        <v>3.5833333333333335</v>
      </c>
      <c r="Z29" s="79"/>
    </row>
    <row r="30" spans="1:26" ht="13.5" thickBot="1">
      <c r="A30" s="52">
        <v>9</v>
      </c>
      <c r="B30" s="72" t="s">
        <v>46</v>
      </c>
      <c r="C30" s="72" t="s">
        <v>45</v>
      </c>
      <c r="D30" s="32">
        <v>2</v>
      </c>
      <c r="E30" s="32">
        <v>3</v>
      </c>
      <c r="F30" s="32">
        <v>5</v>
      </c>
      <c r="G30" s="32">
        <v>5</v>
      </c>
      <c r="H30" s="32">
        <v>5</v>
      </c>
      <c r="I30" s="32">
        <v>0</v>
      </c>
      <c r="J30" s="32">
        <v>5</v>
      </c>
      <c r="K30" s="32">
        <v>5</v>
      </c>
      <c r="L30" s="32">
        <v>5</v>
      </c>
      <c r="M30" s="32">
        <v>5</v>
      </c>
      <c r="N30" s="32">
        <v>5</v>
      </c>
      <c r="O30" s="32">
        <v>3</v>
      </c>
      <c r="P30" s="32"/>
      <c r="Q30" s="32">
        <f t="shared" si="1"/>
        <v>48</v>
      </c>
      <c r="R30" s="32"/>
      <c r="S30" s="33"/>
      <c r="T30" s="73">
        <v>1</v>
      </c>
      <c r="U30" s="74">
        <v>0</v>
      </c>
      <c r="V30" s="74">
        <v>5</v>
      </c>
      <c r="W30" s="74">
        <v>15</v>
      </c>
      <c r="X30" s="74">
        <v>15</v>
      </c>
      <c r="Y30" s="62"/>
      <c r="Z30" s="75"/>
    </row>
    <row r="31" spans="1:26" ht="13.5" thickBot="1">
      <c r="A31" s="64"/>
      <c r="B31" s="55" t="s">
        <v>24</v>
      </c>
      <c r="C31" s="76"/>
      <c r="D31" s="39">
        <v>3</v>
      </c>
      <c r="E31" s="39">
        <v>3</v>
      </c>
      <c r="F31" s="39">
        <v>3</v>
      </c>
      <c r="G31" s="39">
        <v>3</v>
      </c>
      <c r="H31" s="39">
        <v>5</v>
      </c>
      <c r="I31" s="39">
        <v>3</v>
      </c>
      <c r="J31" s="39">
        <v>3</v>
      </c>
      <c r="K31" s="39">
        <v>3</v>
      </c>
      <c r="L31" s="39">
        <v>3</v>
      </c>
      <c r="M31" s="39">
        <v>3</v>
      </c>
      <c r="N31" s="39">
        <v>5</v>
      </c>
      <c r="O31" s="39">
        <v>5</v>
      </c>
      <c r="P31" s="39"/>
      <c r="Q31" s="32">
        <f t="shared" si="1"/>
        <v>42</v>
      </c>
      <c r="R31" s="39"/>
      <c r="S31" s="23">
        <f>Q30+Q31+Q32+R30+R31+R32</f>
        <v>130</v>
      </c>
      <c r="T31" s="69" t="s">
        <v>97</v>
      </c>
      <c r="U31" s="27"/>
      <c r="V31" s="27"/>
      <c r="W31" s="27"/>
      <c r="X31" s="27"/>
      <c r="Y31" s="62"/>
      <c r="Z31" s="70"/>
    </row>
    <row r="32" spans="1:26" ht="13.5" thickBot="1">
      <c r="A32" s="77"/>
      <c r="B32" s="78" t="s">
        <v>41</v>
      </c>
      <c r="C32" s="45"/>
      <c r="D32" s="46">
        <v>2</v>
      </c>
      <c r="E32" s="46">
        <v>2</v>
      </c>
      <c r="F32" s="46">
        <v>3</v>
      </c>
      <c r="G32" s="46">
        <v>3</v>
      </c>
      <c r="H32" s="46">
        <v>5</v>
      </c>
      <c r="I32" s="46">
        <v>2</v>
      </c>
      <c r="J32" s="46">
        <v>5</v>
      </c>
      <c r="K32" s="46">
        <v>3</v>
      </c>
      <c r="L32" s="46">
        <v>5</v>
      </c>
      <c r="M32" s="46">
        <v>5</v>
      </c>
      <c r="N32" s="46">
        <v>2</v>
      </c>
      <c r="O32" s="46">
        <v>3</v>
      </c>
      <c r="P32" s="46"/>
      <c r="Q32" s="2">
        <f t="shared" si="1"/>
        <v>40</v>
      </c>
      <c r="R32" s="46"/>
      <c r="S32" s="47"/>
      <c r="T32" s="77" t="s">
        <v>96</v>
      </c>
      <c r="U32" s="78"/>
      <c r="V32" s="78"/>
      <c r="W32" s="78"/>
      <c r="X32" s="78"/>
      <c r="Y32" s="60">
        <f>S31/36</f>
        <v>3.611111111111111</v>
      </c>
      <c r="Z32" s="79"/>
    </row>
    <row r="33" spans="1:26" ht="13.5" thickBot="1">
      <c r="A33" s="52">
        <v>10</v>
      </c>
      <c r="B33" s="72" t="s">
        <v>38</v>
      </c>
      <c r="C33" s="72" t="s">
        <v>37</v>
      </c>
      <c r="D33" s="32">
        <v>5</v>
      </c>
      <c r="E33" s="32">
        <v>3</v>
      </c>
      <c r="F33" s="32">
        <v>3</v>
      </c>
      <c r="G33" s="32">
        <v>5</v>
      </c>
      <c r="H33" s="32">
        <v>5</v>
      </c>
      <c r="I33" s="32">
        <v>3</v>
      </c>
      <c r="J33" s="32">
        <v>5</v>
      </c>
      <c r="K33" s="32">
        <v>3</v>
      </c>
      <c r="L33" s="32">
        <v>5</v>
      </c>
      <c r="M33" s="32">
        <v>5</v>
      </c>
      <c r="N33" s="32">
        <v>5</v>
      </c>
      <c r="O33" s="32">
        <v>3</v>
      </c>
      <c r="P33" s="32"/>
      <c r="Q33" s="32">
        <f t="shared" si="1"/>
        <v>50</v>
      </c>
      <c r="R33" s="32"/>
      <c r="S33" s="33"/>
      <c r="T33" s="73">
        <v>0</v>
      </c>
      <c r="U33" s="74">
        <v>2</v>
      </c>
      <c r="V33" s="74">
        <v>3</v>
      </c>
      <c r="W33" s="74">
        <v>14</v>
      </c>
      <c r="X33" s="74">
        <v>17</v>
      </c>
      <c r="Y33" s="62"/>
      <c r="Z33" s="75"/>
    </row>
    <row r="34" spans="1:26" ht="13.5" thickBot="1">
      <c r="A34" s="64"/>
      <c r="B34" s="55" t="s">
        <v>24</v>
      </c>
      <c r="C34" s="76" t="s">
        <v>12</v>
      </c>
      <c r="D34" s="39">
        <v>3</v>
      </c>
      <c r="E34" s="39">
        <v>3</v>
      </c>
      <c r="F34" s="39">
        <v>2</v>
      </c>
      <c r="G34" s="39">
        <v>5</v>
      </c>
      <c r="H34" s="39">
        <v>5</v>
      </c>
      <c r="I34" s="39">
        <v>1</v>
      </c>
      <c r="J34" s="39">
        <v>3</v>
      </c>
      <c r="K34" s="39">
        <v>3</v>
      </c>
      <c r="L34" s="39">
        <v>5</v>
      </c>
      <c r="M34" s="39">
        <v>5</v>
      </c>
      <c r="N34" s="39">
        <v>5</v>
      </c>
      <c r="O34" s="39">
        <v>3</v>
      </c>
      <c r="P34" s="39"/>
      <c r="Q34" s="32">
        <f t="shared" si="1"/>
        <v>43</v>
      </c>
      <c r="R34" s="39"/>
      <c r="S34" s="23">
        <f>Q33+Q34+Q35+R33+R34+R35</f>
        <v>135</v>
      </c>
      <c r="T34" s="69" t="s">
        <v>97</v>
      </c>
      <c r="U34" s="27"/>
      <c r="V34" s="27"/>
      <c r="W34" s="27"/>
      <c r="X34" s="27"/>
      <c r="Y34" s="62"/>
      <c r="Z34" s="70"/>
    </row>
    <row r="35" spans="1:26" ht="13.5" thickBot="1">
      <c r="A35" s="77"/>
      <c r="B35" s="78" t="s">
        <v>22</v>
      </c>
      <c r="C35" s="45">
        <v>13</v>
      </c>
      <c r="D35" s="46">
        <v>2</v>
      </c>
      <c r="E35" s="46">
        <v>2</v>
      </c>
      <c r="F35" s="46">
        <v>1</v>
      </c>
      <c r="G35" s="46">
        <v>5</v>
      </c>
      <c r="H35" s="46">
        <v>5</v>
      </c>
      <c r="I35" s="46">
        <v>3</v>
      </c>
      <c r="J35" s="46">
        <v>3</v>
      </c>
      <c r="K35" s="46">
        <v>3</v>
      </c>
      <c r="L35" s="46">
        <v>5</v>
      </c>
      <c r="M35" s="46">
        <v>5</v>
      </c>
      <c r="N35" s="46">
        <v>5</v>
      </c>
      <c r="O35" s="46">
        <v>3</v>
      </c>
      <c r="P35" s="46"/>
      <c r="Q35" s="2">
        <f t="shared" si="1"/>
        <v>42</v>
      </c>
      <c r="R35" s="46"/>
      <c r="S35" s="47"/>
      <c r="T35" s="77" t="s">
        <v>96</v>
      </c>
      <c r="U35" s="78"/>
      <c r="V35" s="78"/>
      <c r="W35" s="78"/>
      <c r="X35" s="78"/>
      <c r="Y35" s="60">
        <f>S34/36</f>
        <v>3.75</v>
      </c>
      <c r="Z35" s="79"/>
    </row>
    <row r="36" spans="1:26" ht="13.5" thickBot="1">
      <c r="A36" s="52">
        <v>20</v>
      </c>
      <c r="B36" s="178" t="s">
        <v>32</v>
      </c>
      <c r="C36" s="72" t="s">
        <v>31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>
        <f t="shared" si="0"/>
        <v>0</v>
      </c>
      <c r="R36" s="32"/>
      <c r="S36" s="33"/>
      <c r="T36" s="73"/>
      <c r="U36" s="74"/>
      <c r="V36" s="74"/>
      <c r="W36" s="74"/>
      <c r="X36" s="74"/>
      <c r="Y36" s="85"/>
      <c r="Z36" s="75"/>
    </row>
    <row r="37" spans="1:26" ht="13.5" thickBot="1">
      <c r="A37" s="64"/>
      <c r="B37" s="55" t="s">
        <v>24</v>
      </c>
      <c r="C37" s="22" t="s">
        <v>12</v>
      </c>
      <c r="D37" s="39"/>
      <c r="E37" s="39" t="s">
        <v>117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2">
        <f t="shared" si="0"/>
        <v>0</v>
      </c>
      <c r="R37" s="39"/>
      <c r="S37" s="23">
        <f>Q36+Q37+Q38+R36+R37+R38</f>
        <v>0</v>
      </c>
      <c r="T37" s="69" t="s">
        <v>97</v>
      </c>
      <c r="U37" s="27"/>
      <c r="V37" s="27"/>
      <c r="W37" s="27"/>
      <c r="X37" s="27"/>
      <c r="Y37" s="62"/>
      <c r="Z37" s="70"/>
    </row>
    <row r="38" spans="1:26" ht="13.5" thickBot="1">
      <c r="A38" s="77"/>
      <c r="B38" s="78" t="s">
        <v>22</v>
      </c>
      <c r="C38" s="45">
        <v>10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2">
        <f t="shared" si="0"/>
        <v>0</v>
      </c>
      <c r="R38" s="46"/>
      <c r="S38" s="47"/>
      <c r="T38" s="77" t="s">
        <v>96</v>
      </c>
      <c r="U38" s="78"/>
      <c r="V38" s="78"/>
      <c r="W38" s="78"/>
      <c r="X38" s="78"/>
      <c r="Y38" s="60">
        <f>S37/36</f>
        <v>0</v>
      </c>
      <c r="Z38" s="79"/>
    </row>
    <row r="39" spans="1:26" ht="13.5" thickBot="1">
      <c r="A39" s="52">
        <v>11</v>
      </c>
      <c r="B39" s="84" t="s">
        <v>44</v>
      </c>
      <c r="C39" s="86" t="s">
        <v>43</v>
      </c>
      <c r="D39" s="32">
        <v>0</v>
      </c>
      <c r="E39" s="32">
        <v>0</v>
      </c>
      <c r="F39" s="32">
        <v>5</v>
      </c>
      <c r="G39" s="32">
        <v>0</v>
      </c>
      <c r="H39" s="32">
        <v>1</v>
      </c>
      <c r="I39" s="32">
        <v>0</v>
      </c>
      <c r="J39" s="32">
        <v>5</v>
      </c>
      <c r="K39" s="32">
        <v>0</v>
      </c>
      <c r="L39" s="32">
        <v>2</v>
      </c>
      <c r="M39" s="32">
        <v>2</v>
      </c>
      <c r="N39" s="32">
        <v>5</v>
      </c>
      <c r="O39" s="32">
        <v>2</v>
      </c>
      <c r="P39" s="32"/>
      <c r="Q39" s="32">
        <f t="shared" si="0"/>
        <v>22</v>
      </c>
      <c r="R39" s="32"/>
      <c r="S39" s="33"/>
      <c r="T39" s="73">
        <v>18</v>
      </c>
      <c r="U39" s="74">
        <v>4</v>
      </c>
      <c r="V39" s="74">
        <v>3</v>
      </c>
      <c r="W39" s="74">
        <v>4</v>
      </c>
      <c r="X39" s="74">
        <v>7</v>
      </c>
      <c r="Y39" s="62"/>
      <c r="Z39" s="75"/>
    </row>
    <row r="40" spans="1:26" ht="13.5" thickBot="1">
      <c r="A40" s="64"/>
      <c r="B40" s="55" t="s">
        <v>33</v>
      </c>
      <c r="C40" s="89" t="s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3</v>
      </c>
      <c r="I40" s="39">
        <v>0</v>
      </c>
      <c r="J40" s="39">
        <v>3</v>
      </c>
      <c r="K40" s="39">
        <v>0</v>
      </c>
      <c r="L40" s="39">
        <v>5</v>
      </c>
      <c r="M40" s="39">
        <v>0</v>
      </c>
      <c r="N40" s="39">
        <v>0</v>
      </c>
      <c r="O40" s="39">
        <v>0</v>
      </c>
      <c r="P40" s="39"/>
      <c r="Q40" s="32">
        <f t="shared" si="0"/>
        <v>11</v>
      </c>
      <c r="R40" s="39"/>
      <c r="S40" s="23">
        <f>Q39+Q40+Q41+R39+R40+R41</f>
        <v>57</v>
      </c>
      <c r="T40" s="69" t="s">
        <v>94</v>
      </c>
      <c r="U40" s="27"/>
      <c r="V40" s="27"/>
      <c r="W40" s="27"/>
      <c r="X40" s="27"/>
      <c r="Y40" s="62"/>
      <c r="Z40" s="70"/>
    </row>
    <row r="41" spans="1:26" ht="13.5" thickBot="1">
      <c r="A41" s="64"/>
      <c r="B41" s="22" t="s">
        <v>22</v>
      </c>
      <c r="C41" s="94">
        <v>16</v>
      </c>
      <c r="D41" s="46">
        <v>0</v>
      </c>
      <c r="E41" s="46">
        <v>5</v>
      </c>
      <c r="F41" s="46">
        <v>0</v>
      </c>
      <c r="G41" s="46">
        <v>0</v>
      </c>
      <c r="H41" s="46">
        <v>5</v>
      </c>
      <c r="I41" s="46">
        <v>0</v>
      </c>
      <c r="J41" s="46">
        <v>5</v>
      </c>
      <c r="K41" s="46">
        <v>1</v>
      </c>
      <c r="L41" s="46">
        <v>1</v>
      </c>
      <c r="M41" s="46">
        <v>3</v>
      </c>
      <c r="N41" s="46">
        <v>3</v>
      </c>
      <c r="O41" s="46">
        <v>1</v>
      </c>
      <c r="P41" s="46"/>
      <c r="Q41" s="2">
        <f t="shared" si="0"/>
        <v>24</v>
      </c>
      <c r="R41" s="46"/>
      <c r="S41" s="23"/>
      <c r="T41" s="77" t="s">
        <v>96</v>
      </c>
      <c r="U41" s="78"/>
      <c r="V41" s="78"/>
      <c r="W41" s="78"/>
      <c r="X41" s="78"/>
      <c r="Y41" s="60">
        <f>S40/36</f>
        <v>1.5833333333333333</v>
      </c>
      <c r="Z41" s="79"/>
    </row>
    <row r="42" spans="1:26" ht="13.5" thickBot="1">
      <c r="A42" s="52">
        <v>12</v>
      </c>
      <c r="B42" s="83" t="s">
        <v>39</v>
      </c>
      <c r="C42" s="84" t="s">
        <v>34</v>
      </c>
      <c r="D42" s="32">
        <v>1</v>
      </c>
      <c r="E42" s="32">
        <v>0</v>
      </c>
      <c r="F42" s="32">
        <v>3</v>
      </c>
      <c r="G42" s="32">
        <v>3</v>
      </c>
      <c r="H42" s="32">
        <v>3</v>
      </c>
      <c r="I42" s="32">
        <v>3</v>
      </c>
      <c r="J42" s="32">
        <v>0</v>
      </c>
      <c r="K42" s="32">
        <v>3</v>
      </c>
      <c r="L42" s="32">
        <v>3</v>
      </c>
      <c r="M42" s="32">
        <v>5</v>
      </c>
      <c r="N42" s="32">
        <v>3</v>
      </c>
      <c r="O42" s="32">
        <v>0</v>
      </c>
      <c r="P42" s="32"/>
      <c r="Q42" s="67">
        <f t="shared" si="0"/>
        <v>27</v>
      </c>
      <c r="R42" s="32"/>
      <c r="S42" s="33"/>
      <c r="T42" s="73">
        <v>5</v>
      </c>
      <c r="U42" s="74">
        <v>4</v>
      </c>
      <c r="V42" s="74">
        <v>5</v>
      </c>
      <c r="W42" s="74">
        <v>17</v>
      </c>
      <c r="X42" s="74">
        <v>5</v>
      </c>
      <c r="Y42" s="179"/>
      <c r="Z42" s="75"/>
    </row>
    <row r="43" spans="1:26" ht="13.5" thickBot="1">
      <c r="A43" s="64"/>
      <c r="B43" s="55" t="s">
        <v>33</v>
      </c>
      <c r="C43" s="22" t="s">
        <v>18</v>
      </c>
      <c r="D43" s="39">
        <v>2</v>
      </c>
      <c r="E43" s="39">
        <v>5</v>
      </c>
      <c r="F43" s="39">
        <v>5</v>
      </c>
      <c r="G43" s="39">
        <v>3</v>
      </c>
      <c r="H43" s="39">
        <v>3</v>
      </c>
      <c r="I43" s="39">
        <v>3</v>
      </c>
      <c r="J43" s="39">
        <v>2</v>
      </c>
      <c r="K43" s="39">
        <v>3</v>
      </c>
      <c r="L43" s="39">
        <v>3</v>
      </c>
      <c r="M43" s="39">
        <v>3</v>
      </c>
      <c r="N43" s="39">
        <v>3</v>
      </c>
      <c r="O43" s="39">
        <v>2</v>
      </c>
      <c r="P43" s="39"/>
      <c r="Q43" s="32">
        <f t="shared" si="0"/>
        <v>37</v>
      </c>
      <c r="R43" s="39"/>
      <c r="S43" s="23">
        <f>Q42+Q43+Q44+R42+R43+R44</f>
        <v>90</v>
      </c>
      <c r="T43" s="69" t="s">
        <v>97</v>
      </c>
      <c r="U43" s="27"/>
      <c r="V43" s="27"/>
      <c r="W43" s="27"/>
      <c r="X43" s="27"/>
      <c r="Y43" s="62"/>
      <c r="Z43" s="70"/>
    </row>
    <row r="44" spans="1:26" ht="13.5" thickBot="1">
      <c r="A44" s="64"/>
      <c r="B44" s="22" t="s">
        <v>95</v>
      </c>
      <c r="C44" s="55">
        <v>14</v>
      </c>
      <c r="D44" s="66">
        <v>1</v>
      </c>
      <c r="E44" s="66">
        <v>1</v>
      </c>
      <c r="F44" s="66">
        <v>3</v>
      </c>
      <c r="G44" s="66">
        <v>5</v>
      </c>
      <c r="H44" s="66">
        <v>3</v>
      </c>
      <c r="I44" s="66">
        <v>2</v>
      </c>
      <c r="J44" s="66">
        <v>1</v>
      </c>
      <c r="K44" s="66">
        <v>2</v>
      </c>
      <c r="L44" s="66">
        <v>5</v>
      </c>
      <c r="M44" s="66">
        <v>0</v>
      </c>
      <c r="N44" s="66">
        <v>3</v>
      </c>
      <c r="O44" s="66">
        <v>0</v>
      </c>
      <c r="P44" s="66"/>
      <c r="Q44" s="67">
        <f t="shared" si="0"/>
        <v>26</v>
      </c>
      <c r="R44" s="66"/>
      <c r="S44" s="23"/>
      <c r="T44" s="64" t="s">
        <v>96</v>
      </c>
      <c r="U44" s="22"/>
      <c r="V44" s="22"/>
      <c r="W44" s="22"/>
      <c r="X44" s="22"/>
      <c r="Y44" s="82">
        <f>S43/36</f>
        <v>2.5</v>
      </c>
      <c r="Z44" s="71"/>
    </row>
    <row r="45" spans="1:26" ht="12.75">
      <c r="A45" s="52">
        <v>13</v>
      </c>
      <c r="B45" s="102" t="s">
        <v>50</v>
      </c>
      <c r="C45" s="84" t="s">
        <v>49</v>
      </c>
      <c r="D45" s="32">
        <v>3</v>
      </c>
      <c r="E45" s="32">
        <v>3</v>
      </c>
      <c r="F45" s="32">
        <v>5</v>
      </c>
      <c r="G45" s="32">
        <v>5</v>
      </c>
      <c r="H45" s="32">
        <v>3</v>
      </c>
      <c r="I45" s="32">
        <v>3</v>
      </c>
      <c r="J45" s="32">
        <v>3</v>
      </c>
      <c r="K45" s="32">
        <v>3</v>
      </c>
      <c r="L45" s="32">
        <v>3</v>
      </c>
      <c r="M45" s="32">
        <v>3</v>
      </c>
      <c r="N45" s="32">
        <v>5</v>
      </c>
      <c r="O45" s="32">
        <v>2</v>
      </c>
      <c r="P45" s="32"/>
      <c r="Q45" s="32">
        <f t="shared" si="0"/>
        <v>41</v>
      </c>
      <c r="R45" s="86"/>
      <c r="S45" s="33"/>
      <c r="T45" s="52">
        <v>0</v>
      </c>
      <c r="U45" s="84">
        <v>5</v>
      </c>
      <c r="V45" s="84">
        <v>2</v>
      </c>
      <c r="W45" s="84">
        <v>20</v>
      </c>
      <c r="X45" s="84">
        <v>9</v>
      </c>
      <c r="Y45" s="87"/>
      <c r="Z45" s="88"/>
    </row>
    <row r="46" spans="1:26" ht="12.75">
      <c r="A46" s="64"/>
      <c r="B46" s="55" t="s">
        <v>33</v>
      </c>
      <c r="C46" s="22" t="s">
        <v>18</v>
      </c>
      <c r="D46" s="39">
        <v>5</v>
      </c>
      <c r="E46" s="39">
        <v>3</v>
      </c>
      <c r="F46" s="39">
        <v>5</v>
      </c>
      <c r="G46" s="39">
        <v>2</v>
      </c>
      <c r="H46" s="39">
        <v>3</v>
      </c>
      <c r="I46" s="39">
        <v>3</v>
      </c>
      <c r="J46" s="39">
        <v>5</v>
      </c>
      <c r="K46" s="39">
        <v>3</v>
      </c>
      <c r="L46" s="39">
        <v>3</v>
      </c>
      <c r="M46" s="39">
        <v>3</v>
      </c>
      <c r="N46" s="39">
        <v>3</v>
      </c>
      <c r="O46" s="39">
        <v>1</v>
      </c>
      <c r="P46" s="39"/>
      <c r="Q46" s="39">
        <f t="shared" si="0"/>
        <v>39</v>
      </c>
      <c r="R46" s="89"/>
      <c r="S46" s="23">
        <f>Q45+Q46+Q47+R45+R46+R47</f>
        <v>114</v>
      </c>
      <c r="T46" s="90" t="s">
        <v>94</v>
      </c>
      <c r="U46" s="91"/>
      <c r="V46" s="91"/>
      <c r="W46" s="91"/>
      <c r="X46" s="91"/>
      <c r="Y46" s="92"/>
      <c r="Z46" s="93"/>
    </row>
    <row r="47" spans="1:26" ht="13.5" thickBot="1">
      <c r="A47" s="77"/>
      <c r="B47" s="78" t="s">
        <v>95</v>
      </c>
      <c r="C47" s="45">
        <v>19</v>
      </c>
      <c r="D47" s="46">
        <v>1</v>
      </c>
      <c r="E47" s="46">
        <v>3</v>
      </c>
      <c r="F47" s="46">
        <v>5</v>
      </c>
      <c r="G47" s="46">
        <v>3</v>
      </c>
      <c r="H47" s="46">
        <v>3</v>
      </c>
      <c r="I47" s="46">
        <v>5</v>
      </c>
      <c r="J47" s="46">
        <v>1</v>
      </c>
      <c r="K47" s="46">
        <v>5</v>
      </c>
      <c r="L47" s="46">
        <v>3</v>
      </c>
      <c r="M47" s="46">
        <v>1</v>
      </c>
      <c r="N47" s="46">
        <v>3</v>
      </c>
      <c r="O47" s="46">
        <v>1</v>
      </c>
      <c r="P47" s="46"/>
      <c r="Q47" s="46">
        <f t="shared" si="0"/>
        <v>34</v>
      </c>
      <c r="R47" s="181"/>
      <c r="S47" s="95"/>
      <c r="T47" s="77" t="s">
        <v>96</v>
      </c>
      <c r="U47" s="78"/>
      <c r="V47" s="78"/>
      <c r="W47" s="78"/>
      <c r="X47" s="78"/>
      <c r="Y47" s="60">
        <f>S46/36</f>
        <v>3.1666666666666665</v>
      </c>
      <c r="Z47" s="79"/>
    </row>
    <row r="48" spans="1:26" ht="12.75">
      <c r="A48" s="64">
        <v>14</v>
      </c>
      <c r="B48" s="55" t="s">
        <v>36</v>
      </c>
      <c r="C48" s="20" t="s">
        <v>57</v>
      </c>
      <c r="D48" s="65">
        <v>2</v>
      </c>
      <c r="E48" s="65">
        <v>5</v>
      </c>
      <c r="F48" s="65">
        <v>5</v>
      </c>
      <c r="G48" s="65">
        <v>5</v>
      </c>
      <c r="H48" s="65">
        <v>5</v>
      </c>
      <c r="I48" s="65">
        <v>5</v>
      </c>
      <c r="J48" s="65">
        <v>5</v>
      </c>
      <c r="K48" s="65">
        <v>5</v>
      </c>
      <c r="L48" s="65">
        <v>3</v>
      </c>
      <c r="M48" s="65">
        <v>5</v>
      </c>
      <c r="N48" s="65">
        <v>5</v>
      </c>
      <c r="O48" s="65">
        <v>2</v>
      </c>
      <c r="P48" s="65"/>
      <c r="Q48" s="65">
        <f t="shared" si="0"/>
        <v>52</v>
      </c>
      <c r="R48" s="80"/>
      <c r="S48" s="23"/>
      <c r="T48" s="64">
        <v>2</v>
      </c>
      <c r="U48" s="22">
        <v>2</v>
      </c>
      <c r="V48" s="22">
        <v>3</v>
      </c>
      <c r="W48" s="22">
        <v>10</v>
      </c>
      <c r="X48" s="22">
        <v>19</v>
      </c>
      <c r="Y48" s="82"/>
      <c r="Z48" s="71"/>
    </row>
    <row r="49" spans="1:26" ht="12.75">
      <c r="A49" s="38"/>
      <c r="B49" s="55" t="s">
        <v>33</v>
      </c>
      <c r="C49" s="20" t="s">
        <v>12</v>
      </c>
      <c r="D49" s="39">
        <v>1</v>
      </c>
      <c r="E49" s="39">
        <v>5</v>
      </c>
      <c r="F49" s="39">
        <v>5</v>
      </c>
      <c r="G49" s="39">
        <v>5</v>
      </c>
      <c r="H49" s="39">
        <v>3</v>
      </c>
      <c r="I49" s="39">
        <v>3</v>
      </c>
      <c r="J49" s="39">
        <v>5</v>
      </c>
      <c r="K49" s="39">
        <v>3</v>
      </c>
      <c r="L49" s="39">
        <v>5</v>
      </c>
      <c r="M49" s="39">
        <v>3</v>
      </c>
      <c r="N49" s="39">
        <v>5</v>
      </c>
      <c r="O49" s="39">
        <v>0</v>
      </c>
      <c r="P49" s="39"/>
      <c r="Q49" s="39">
        <f t="shared" si="0"/>
        <v>43</v>
      </c>
      <c r="R49" s="80"/>
      <c r="S49" s="23">
        <f>Q48+Q49+Q50+R48+R49+R50</f>
        <v>133</v>
      </c>
      <c r="T49" s="90" t="s">
        <v>94</v>
      </c>
      <c r="U49" s="91"/>
      <c r="V49" s="91"/>
      <c r="W49" s="91"/>
      <c r="X49" s="91"/>
      <c r="Y49" s="92"/>
      <c r="Z49" s="93"/>
    </row>
    <row r="50" spans="1:26" ht="13.5" thickBot="1">
      <c r="A50" s="43"/>
      <c r="B50" s="45" t="s">
        <v>22</v>
      </c>
      <c r="C50" s="44">
        <v>25</v>
      </c>
      <c r="D50" s="46">
        <v>2</v>
      </c>
      <c r="E50" s="46">
        <v>5</v>
      </c>
      <c r="F50" s="46">
        <v>5</v>
      </c>
      <c r="G50" s="46">
        <v>3</v>
      </c>
      <c r="H50" s="46">
        <v>3</v>
      </c>
      <c r="I50" s="46">
        <v>5</v>
      </c>
      <c r="J50" s="46">
        <v>5</v>
      </c>
      <c r="K50" s="46">
        <v>0</v>
      </c>
      <c r="L50" s="46">
        <v>3</v>
      </c>
      <c r="M50" s="46">
        <v>3</v>
      </c>
      <c r="N50" s="46">
        <v>3</v>
      </c>
      <c r="O50" s="46">
        <v>1</v>
      </c>
      <c r="P50" s="46"/>
      <c r="Q50" s="46">
        <f t="shared" si="0"/>
        <v>38</v>
      </c>
      <c r="R50" s="46"/>
      <c r="S50" s="95"/>
      <c r="T50" s="77" t="s">
        <v>96</v>
      </c>
      <c r="U50" s="78"/>
      <c r="V50" s="78"/>
      <c r="W50" s="78"/>
      <c r="X50" s="78"/>
      <c r="Y50" s="60">
        <f>S49/36</f>
        <v>3.6944444444444446</v>
      </c>
      <c r="Z50" s="79"/>
    </row>
    <row r="51" spans="1:26" ht="13.5" thickBot="1">
      <c r="A51" s="52">
        <v>21</v>
      </c>
      <c r="B51" s="102" t="s">
        <v>99</v>
      </c>
      <c r="C51" s="103" t="s">
        <v>20</v>
      </c>
      <c r="D51" s="32">
        <v>3</v>
      </c>
      <c r="E51" s="32">
        <v>5</v>
      </c>
      <c r="F51" s="32">
        <v>3</v>
      </c>
      <c r="G51" s="32">
        <v>3</v>
      </c>
      <c r="H51" s="32">
        <v>3</v>
      </c>
      <c r="I51" s="32">
        <v>5</v>
      </c>
      <c r="J51" s="32">
        <v>1</v>
      </c>
      <c r="K51" s="32">
        <v>3</v>
      </c>
      <c r="L51" s="32">
        <v>3</v>
      </c>
      <c r="M51" s="32">
        <v>3</v>
      </c>
      <c r="N51" s="32">
        <v>5</v>
      </c>
      <c r="O51" s="32">
        <v>5</v>
      </c>
      <c r="P51" s="32"/>
      <c r="Q51" s="32">
        <f t="shared" si="0"/>
        <v>42</v>
      </c>
      <c r="R51" s="32"/>
      <c r="S51" s="33"/>
      <c r="T51" s="104"/>
      <c r="U51" s="105"/>
      <c r="V51" s="105"/>
      <c r="W51" s="105"/>
      <c r="X51" s="105"/>
      <c r="Y51" s="107"/>
      <c r="Z51" s="106"/>
    </row>
    <row r="52" spans="1:26" ht="13.5" thickBot="1">
      <c r="A52" s="38"/>
      <c r="B52" s="55" t="s">
        <v>33</v>
      </c>
      <c r="C52" s="20" t="s">
        <v>18</v>
      </c>
      <c r="D52" s="39"/>
      <c r="E52" s="39"/>
      <c r="F52" s="39"/>
      <c r="G52" s="39"/>
      <c r="H52" s="39" t="s">
        <v>117</v>
      </c>
      <c r="I52" s="39"/>
      <c r="J52" s="39"/>
      <c r="K52" s="39"/>
      <c r="L52" s="39"/>
      <c r="M52" s="39"/>
      <c r="N52" s="39"/>
      <c r="O52" s="39"/>
      <c r="P52" s="39"/>
      <c r="Q52" s="32">
        <f t="shared" si="0"/>
        <v>0</v>
      </c>
      <c r="R52" s="39"/>
      <c r="S52" s="23"/>
      <c r="T52" s="99" t="s">
        <v>94</v>
      </c>
      <c r="U52" s="41"/>
      <c r="V52" s="41"/>
      <c r="W52" s="41"/>
      <c r="X52" s="41"/>
      <c r="Y52" s="100"/>
      <c r="Z52" s="180"/>
    </row>
    <row r="53" spans="1:26" ht="13.5" thickBot="1">
      <c r="A53" s="43"/>
      <c r="B53" s="45" t="s">
        <v>19</v>
      </c>
      <c r="C53" s="44">
        <v>18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2">
        <f t="shared" si="0"/>
        <v>0</v>
      </c>
      <c r="R53" s="46"/>
      <c r="S53" s="47"/>
      <c r="T53" s="48" t="s">
        <v>96</v>
      </c>
      <c r="U53" s="49"/>
      <c r="V53" s="49"/>
      <c r="W53" s="49"/>
      <c r="X53" s="49"/>
      <c r="Y53" s="50">
        <f>S52/36</f>
        <v>0</v>
      </c>
      <c r="Z53" s="61"/>
    </row>
    <row r="54" spans="1:26" ht="13.5" thickBot="1">
      <c r="A54" s="52">
        <v>15</v>
      </c>
      <c r="B54" s="109" t="s">
        <v>56</v>
      </c>
      <c r="C54" s="110" t="s">
        <v>55</v>
      </c>
      <c r="D54" s="32">
        <v>5</v>
      </c>
      <c r="E54" s="32">
        <v>1</v>
      </c>
      <c r="F54" s="32">
        <v>5</v>
      </c>
      <c r="G54" s="32">
        <v>5</v>
      </c>
      <c r="H54" s="32"/>
      <c r="I54" s="32"/>
      <c r="J54" s="32">
        <v>1</v>
      </c>
      <c r="K54" s="32">
        <v>0</v>
      </c>
      <c r="L54" s="32"/>
      <c r="M54" s="32">
        <v>5</v>
      </c>
      <c r="N54" s="32">
        <v>0</v>
      </c>
      <c r="O54" s="32">
        <v>5</v>
      </c>
      <c r="P54" s="32"/>
      <c r="Q54" s="32">
        <f t="shared" si="0"/>
        <v>27</v>
      </c>
      <c r="R54" s="32"/>
      <c r="S54" s="33"/>
      <c r="T54" s="73">
        <v>12</v>
      </c>
      <c r="U54" s="74">
        <v>6</v>
      </c>
      <c r="V54" s="74">
        <v>2</v>
      </c>
      <c r="W54" s="74">
        <v>0</v>
      </c>
      <c r="X54" s="74">
        <v>7</v>
      </c>
      <c r="Y54" s="107"/>
      <c r="Z54" s="75"/>
    </row>
    <row r="55" spans="1:26" ht="13.5" thickBot="1">
      <c r="A55" s="38"/>
      <c r="B55" s="55" t="s">
        <v>54</v>
      </c>
      <c r="C55" s="20" t="s">
        <v>18</v>
      </c>
      <c r="D55" s="39">
        <v>5</v>
      </c>
      <c r="E55" s="39">
        <v>5</v>
      </c>
      <c r="F55" s="39">
        <v>0</v>
      </c>
      <c r="G55" s="39">
        <v>0</v>
      </c>
      <c r="H55" s="39"/>
      <c r="I55" s="39"/>
      <c r="J55" s="39">
        <v>1</v>
      </c>
      <c r="K55" s="39">
        <v>1</v>
      </c>
      <c r="L55" s="39"/>
      <c r="M55" s="39">
        <v>1</v>
      </c>
      <c r="N55" s="39">
        <v>0</v>
      </c>
      <c r="O55" s="39">
        <v>1</v>
      </c>
      <c r="P55" s="39"/>
      <c r="Q55" s="32">
        <f t="shared" si="0"/>
        <v>14</v>
      </c>
      <c r="R55" s="39"/>
      <c r="S55" s="23">
        <f>Q54+Q55+Q56+R54+R55+R56</f>
        <v>45</v>
      </c>
      <c r="T55" s="69" t="s">
        <v>94</v>
      </c>
      <c r="U55" s="27"/>
      <c r="V55" s="27"/>
      <c r="W55" s="27"/>
      <c r="X55" s="27"/>
      <c r="Y55" s="97"/>
      <c r="Z55" s="70"/>
    </row>
    <row r="56" spans="1:26" ht="13.5" thickBot="1">
      <c r="A56" s="43"/>
      <c r="B56" s="45" t="s">
        <v>19</v>
      </c>
      <c r="C56" s="44">
        <v>23</v>
      </c>
      <c r="D56" s="46">
        <v>2</v>
      </c>
      <c r="E56" s="46">
        <v>0</v>
      </c>
      <c r="F56" s="46">
        <v>0</v>
      </c>
      <c r="G56" s="46">
        <v>0</v>
      </c>
      <c r="H56" s="46"/>
      <c r="I56" s="46"/>
      <c r="J56" s="46">
        <v>0</v>
      </c>
      <c r="K56" s="46">
        <v>0</v>
      </c>
      <c r="L56" s="46"/>
      <c r="M56" s="46">
        <v>0</v>
      </c>
      <c r="N56" s="46">
        <v>0</v>
      </c>
      <c r="O56" s="46">
        <v>2</v>
      </c>
      <c r="P56" s="46"/>
      <c r="Q56" s="2">
        <f aca="true" t="shared" si="2" ref="Q56:Q113">SUM(D56:P56)</f>
        <v>4</v>
      </c>
      <c r="R56" s="46"/>
      <c r="S56" s="47"/>
      <c r="T56" s="77" t="s">
        <v>96</v>
      </c>
      <c r="U56" s="78"/>
      <c r="V56" s="78"/>
      <c r="W56" s="78"/>
      <c r="X56" s="78"/>
      <c r="Y56" s="50">
        <f>S55/27</f>
        <v>1.6666666666666667</v>
      </c>
      <c r="Z56" s="79"/>
    </row>
    <row r="57" spans="1:26" ht="12.75">
      <c r="A57" s="64">
        <v>16</v>
      </c>
      <c r="B57" s="111" t="s">
        <v>15</v>
      </c>
      <c r="C57" s="112" t="s">
        <v>34</v>
      </c>
      <c r="D57" s="65">
        <v>2</v>
      </c>
      <c r="E57" s="65">
        <v>5</v>
      </c>
      <c r="F57" s="65">
        <v>5</v>
      </c>
      <c r="G57" s="65">
        <v>1</v>
      </c>
      <c r="H57" s="65"/>
      <c r="I57" s="65"/>
      <c r="J57" s="65">
        <v>3</v>
      </c>
      <c r="K57" s="65">
        <v>5</v>
      </c>
      <c r="L57" s="65"/>
      <c r="M57" s="65">
        <v>5</v>
      </c>
      <c r="N57" s="65">
        <v>5</v>
      </c>
      <c r="O57" s="65">
        <v>1</v>
      </c>
      <c r="P57" s="65"/>
      <c r="Q57" s="65">
        <f t="shared" si="2"/>
        <v>32</v>
      </c>
      <c r="R57" s="65"/>
      <c r="S57" s="23"/>
      <c r="T57" s="56">
        <v>3</v>
      </c>
      <c r="U57" s="57">
        <v>5</v>
      </c>
      <c r="V57" s="57">
        <v>6</v>
      </c>
      <c r="W57" s="57">
        <v>7</v>
      </c>
      <c r="X57" s="57">
        <v>6</v>
      </c>
      <c r="Y57" s="97"/>
      <c r="Z57" s="108"/>
    </row>
    <row r="58" spans="1:26" ht="12.75">
      <c r="A58" s="38"/>
      <c r="B58" s="55" t="s">
        <v>54</v>
      </c>
      <c r="C58" s="20" t="s">
        <v>12</v>
      </c>
      <c r="D58" s="39">
        <v>2</v>
      </c>
      <c r="E58" s="39">
        <v>3</v>
      </c>
      <c r="F58" s="39">
        <v>1</v>
      </c>
      <c r="G58" s="39">
        <v>1</v>
      </c>
      <c r="H58" s="39"/>
      <c r="I58" s="39"/>
      <c r="J58" s="39">
        <v>5</v>
      </c>
      <c r="K58" s="39">
        <v>3</v>
      </c>
      <c r="L58" s="39"/>
      <c r="M58" s="39">
        <v>2</v>
      </c>
      <c r="N58" s="39">
        <v>0</v>
      </c>
      <c r="O58" s="39">
        <v>3</v>
      </c>
      <c r="P58" s="39"/>
      <c r="Q58" s="39">
        <f t="shared" si="2"/>
        <v>20</v>
      </c>
      <c r="R58" s="39"/>
      <c r="S58" s="23">
        <f>Q57+Q58+Q59+R57+R58+R59</f>
        <v>68</v>
      </c>
      <c r="T58" s="56" t="s">
        <v>94</v>
      </c>
      <c r="U58" s="57"/>
      <c r="V58" s="57"/>
      <c r="W58" s="57"/>
      <c r="X58" s="57"/>
      <c r="Y58" s="97"/>
      <c r="Z58" s="58"/>
    </row>
    <row r="59" spans="1:26" ht="12.75" customHeight="1" thickBot="1">
      <c r="A59" s="38"/>
      <c r="B59" s="55" t="s">
        <v>95</v>
      </c>
      <c r="C59" s="20">
        <v>22</v>
      </c>
      <c r="D59" s="66">
        <v>2</v>
      </c>
      <c r="E59" s="66">
        <v>1</v>
      </c>
      <c r="F59" s="66">
        <v>2</v>
      </c>
      <c r="G59" s="66">
        <v>3</v>
      </c>
      <c r="H59" s="66"/>
      <c r="I59" s="66"/>
      <c r="J59" s="66">
        <v>3</v>
      </c>
      <c r="K59" s="66">
        <v>3</v>
      </c>
      <c r="L59" s="66"/>
      <c r="M59" s="66">
        <v>0</v>
      </c>
      <c r="N59" s="66">
        <v>0</v>
      </c>
      <c r="O59" s="66">
        <v>2</v>
      </c>
      <c r="P59" s="66"/>
      <c r="Q59" s="66">
        <f t="shared" si="2"/>
        <v>16</v>
      </c>
      <c r="R59" s="66"/>
      <c r="S59" s="23"/>
      <c r="T59" s="96" t="s">
        <v>96</v>
      </c>
      <c r="U59" s="24"/>
      <c r="V59" s="24"/>
      <c r="W59" s="24"/>
      <c r="X59" s="24"/>
      <c r="Y59" s="97">
        <f>S58/27</f>
        <v>2.5185185185185186</v>
      </c>
      <c r="Z59" s="98"/>
    </row>
    <row r="60" spans="1:26" ht="12.75">
      <c r="A60" s="52">
        <v>17</v>
      </c>
      <c r="B60" s="109" t="s">
        <v>46</v>
      </c>
      <c r="C60" s="110" t="s">
        <v>62</v>
      </c>
      <c r="D60" s="32">
        <v>3</v>
      </c>
      <c r="E60" s="32">
        <v>3</v>
      </c>
      <c r="F60" s="32">
        <v>3</v>
      </c>
      <c r="G60" s="32">
        <v>5</v>
      </c>
      <c r="H60" s="32"/>
      <c r="I60" s="32"/>
      <c r="J60" s="32">
        <v>5</v>
      </c>
      <c r="K60" s="32">
        <v>3</v>
      </c>
      <c r="L60" s="32"/>
      <c r="M60" s="32">
        <v>5</v>
      </c>
      <c r="N60" s="32">
        <v>2</v>
      </c>
      <c r="O60" s="32">
        <v>3</v>
      </c>
      <c r="P60" s="32"/>
      <c r="Q60" s="32">
        <f t="shared" si="2"/>
        <v>32</v>
      </c>
      <c r="R60" s="32"/>
      <c r="S60" s="33"/>
      <c r="T60" s="34">
        <v>2</v>
      </c>
      <c r="U60" s="35">
        <v>8</v>
      </c>
      <c r="V60" s="35">
        <v>2</v>
      </c>
      <c r="W60" s="35">
        <v>9</v>
      </c>
      <c r="X60" s="35">
        <v>6</v>
      </c>
      <c r="Y60" s="107"/>
      <c r="Z60" s="54"/>
    </row>
    <row r="61" spans="1:26" ht="12.75">
      <c r="A61" s="38"/>
      <c r="B61" s="55" t="s">
        <v>54</v>
      </c>
      <c r="C61" s="20"/>
      <c r="D61" s="39">
        <v>5</v>
      </c>
      <c r="E61" s="39">
        <v>0</v>
      </c>
      <c r="F61" s="39">
        <v>1</v>
      </c>
      <c r="G61" s="39">
        <v>1</v>
      </c>
      <c r="H61" s="39"/>
      <c r="I61" s="39"/>
      <c r="J61" s="39">
        <v>1</v>
      </c>
      <c r="K61" s="39">
        <v>3</v>
      </c>
      <c r="L61" s="39"/>
      <c r="M61" s="39">
        <v>1</v>
      </c>
      <c r="N61" s="39">
        <v>5</v>
      </c>
      <c r="O61" s="39">
        <v>3</v>
      </c>
      <c r="P61" s="39"/>
      <c r="Q61" s="39">
        <f t="shared" si="2"/>
        <v>20</v>
      </c>
      <c r="R61" s="39"/>
      <c r="S61" s="23">
        <f>Q60+Q61+Q62+R60+R61+R62</f>
        <v>69</v>
      </c>
      <c r="T61" s="56" t="s">
        <v>94</v>
      </c>
      <c r="U61" s="57"/>
      <c r="V61" s="57"/>
      <c r="W61" s="57"/>
      <c r="X61" s="57"/>
      <c r="Y61" s="97"/>
      <c r="Z61" s="58"/>
    </row>
    <row r="62" spans="1:26" ht="13.5" thickBot="1">
      <c r="A62" s="38"/>
      <c r="B62" s="55" t="s">
        <v>41</v>
      </c>
      <c r="C62" s="20"/>
      <c r="D62" s="66">
        <v>3</v>
      </c>
      <c r="E62" s="66">
        <v>2</v>
      </c>
      <c r="F62" s="66">
        <v>1</v>
      </c>
      <c r="G62" s="66">
        <v>1</v>
      </c>
      <c r="H62" s="66"/>
      <c r="I62" s="66"/>
      <c r="J62" s="66">
        <v>1</v>
      </c>
      <c r="K62" s="66">
        <v>3</v>
      </c>
      <c r="L62" s="66"/>
      <c r="M62" s="66">
        <v>1</v>
      </c>
      <c r="N62" s="66">
        <v>0</v>
      </c>
      <c r="O62" s="66">
        <v>5</v>
      </c>
      <c r="P62" s="66"/>
      <c r="Q62" s="182">
        <f t="shared" si="2"/>
        <v>17</v>
      </c>
      <c r="R62" s="66"/>
      <c r="S62" s="23"/>
      <c r="T62" s="48" t="s">
        <v>96</v>
      </c>
      <c r="U62" s="49"/>
      <c r="V62" s="49"/>
      <c r="W62" s="49"/>
      <c r="X62" s="49"/>
      <c r="Y62" s="50">
        <f>S61/27</f>
        <v>2.5555555555555554</v>
      </c>
      <c r="Z62" s="61"/>
    </row>
    <row r="63" spans="1:26" ht="12.75">
      <c r="A63" s="52">
        <v>18</v>
      </c>
      <c r="B63" s="109" t="s">
        <v>61</v>
      </c>
      <c r="C63" s="110" t="s">
        <v>118</v>
      </c>
      <c r="D63" s="32">
        <v>5</v>
      </c>
      <c r="E63" s="32">
        <v>5</v>
      </c>
      <c r="F63" s="32">
        <v>5</v>
      </c>
      <c r="G63" s="32">
        <v>3</v>
      </c>
      <c r="H63" s="32"/>
      <c r="I63" s="32"/>
      <c r="J63" s="32">
        <v>3</v>
      </c>
      <c r="K63" s="32">
        <v>3</v>
      </c>
      <c r="L63" s="32"/>
      <c r="M63" s="32">
        <v>5</v>
      </c>
      <c r="N63" s="32">
        <v>5</v>
      </c>
      <c r="O63" s="32">
        <v>5</v>
      </c>
      <c r="P63" s="32"/>
      <c r="Q63" s="32">
        <f t="shared" si="2"/>
        <v>39</v>
      </c>
      <c r="R63" s="32"/>
      <c r="S63" s="183"/>
      <c r="T63" s="24">
        <v>4</v>
      </c>
      <c r="U63" s="57">
        <v>1</v>
      </c>
      <c r="V63" s="57">
        <v>0</v>
      </c>
      <c r="W63" s="57">
        <v>11</v>
      </c>
      <c r="X63" s="57">
        <v>11</v>
      </c>
      <c r="Y63" s="97"/>
      <c r="Z63" s="108"/>
    </row>
    <row r="64" spans="1:26" ht="12.75">
      <c r="A64" s="38"/>
      <c r="B64" s="55" t="s">
        <v>54</v>
      </c>
      <c r="C64" s="20" t="s">
        <v>18</v>
      </c>
      <c r="D64" s="39">
        <v>5</v>
      </c>
      <c r="E64" s="39">
        <v>3</v>
      </c>
      <c r="F64" s="39">
        <v>0</v>
      </c>
      <c r="G64" s="39">
        <v>3</v>
      </c>
      <c r="H64" s="39"/>
      <c r="I64" s="39"/>
      <c r="J64" s="39">
        <v>5</v>
      </c>
      <c r="K64" s="39">
        <v>5</v>
      </c>
      <c r="L64" s="39"/>
      <c r="M64" s="39">
        <v>5</v>
      </c>
      <c r="N64" s="39">
        <v>3</v>
      </c>
      <c r="O64" s="39">
        <v>3</v>
      </c>
      <c r="P64" s="39"/>
      <c r="Q64" s="39">
        <f t="shared" si="2"/>
        <v>32</v>
      </c>
      <c r="R64" s="39"/>
      <c r="S64" s="184">
        <f>Q63+Q64+Q65+R63+R64+R65</f>
        <v>89</v>
      </c>
      <c r="T64" s="57" t="s">
        <v>94</v>
      </c>
      <c r="U64" s="56"/>
      <c r="V64" s="57"/>
      <c r="W64" s="57"/>
      <c r="X64" s="57"/>
      <c r="Y64" s="97"/>
      <c r="Z64" s="58"/>
    </row>
    <row r="65" spans="1:26" ht="13.5" thickBot="1">
      <c r="A65" s="43"/>
      <c r="B65" s="45" t="s">
        <v>19</v>
      </c>
      <c r="C65" s="44">
        <v>27</v>
      </c>
      <c r="D65" s="66">
        <v>5</v>
      </c>
      <c r="E65" s="66">
        <v>3</v>
      </c>
      <c r="F65" s="66">
        <v>0</v>
      </c>
      <c r="G65" s="66">
        <v>0</v>
      </c>
      <c r="H65" s="66"/>
      <c r="I65" s="66"/>
      <c r="J65" s="66">
        <v>1</v>
      </c>
      <c r="K65" s="66">
        <v>3</v>
      </c>
      <c r="L65" s="66"/>
      <c r="M65" s="66">
        <v>3</v>
      </c>
      <c r="N65" s="66">
        <v>0</v>
      </c>
      <c r="O65" s="66">
        <v>3</v>
      </c>
      <c r="P65" s="66"/>
      <c r="Q65" s="66">
        <f t="shared" si="2"/>
        <v>18</v>
      </c>
      <c r="R65" s="66"/>
      <c r="S65" s="186"/>
      <c r="T65" s="49" t="s">
        <v>96</v>
      </c>
      <c r="U65" s="48"/>
      <c r="V65" s="49"/>
      <c r="W65" s="49"/>
      <c r="X65" s="49"/>
      <c r="Y65" s="50">
        <f>S64/27</f>
        <v>3.2962962962962963</v>
      </c>
      <c r="Z65" s="68"/>
    </row>
    <row r="66" spans="1:26" ht="12.75">
      <c r="A66" s="52">
        <v>19</v>
      </c>
      <c r="B66" s="109" t="s">
        <v>59</v>
      </c>
      <c r="C66" s="110" t="s">
        <v>58</v>
      </c>
      <c r="D66" s="155">
        <v>5</v>
      </c>
      <c r="E66" s="32">
        <v>5</v>
      </c>
      <c r="F66" s="32">
        <v>5</v>
      </c>
      <c r="G66" s="32">
        <v>5</v>
      </c>
      <c r="H66" s="32"/>
      <c r="I66" s="32"/>
      <c r="J66" s="32">
        <v>3</v>
      </c>
      <c r="K66" s="32">
        <v>5</v>
      </c>
      <c r="L66" s="32"/>
      <c r="M66" s="32">
        <v>5</v>
      </c>
      <c r="N66" s="32">
        <v>5</v>
      </c>
      <c r="O66" s="32">
        <v>5</v>
      </c>
      <c r="P66" s="32"/>
      <c r="Q66" s="32">
        <f t="shared" si="2"/>
        <v>43</v>
      </c>
      <c r="R66" s="32"/>
      <c r="S66" s="183"/>
      <c r="T66" s="35">
        <v>0</v>
      </c>
      <c r="U66" s="35">
        <v>3</v>
      </c>
      <c r="V66" s="35">
        <v>1</v>
      </c>
      <c r="W66" s="35">
        <v>9</v>
      </c>
      <c r="X66" s="35">
        <v>14</v>
      </c>
      <c r="Y66" s="107"/>
      <c r="Z66" s="37"/>
    </row>
    <row r="67" spans="1:26" ht="12.75">
      <c r="A67" s="38"/>
      <c r="B67" s="55" t="s">
        <v>54</v>
      </c>
      <c r="C67" s="20" t="s">
        <v>18</v>
      </c>
      <c r="D67" s="130">
        <v>3</v>
      </c>
      <c r="E67" s="39">
        <v>5</v>
      </c>
      <c r="F67" s="39">
        <v>3</v>
      </c>
      <c r="G67" s="39">
        <v>3</v>
      </c>
      <c r="H67" s="39"/>
      <c r="I67" s="39"/>
      <c r="J67" s="39">
        <v>5</v>
      </c>
      <c r="K67" s="39">
        <v>3</v>
      </c>
      <c r="L67" s="39"/>
      <c r="M67" s="39">
        <v>1</v>
      </c>
      <c r="N67" s="39">
        <v>3</v>
      </c>
      <c r="O67" s="39">
        <v>3</v>
      </c>
      <c r="P67" s="39"/>
      <c r="Q67" s="39">
        <f t="shared" si="2"/>
        <v>29</v>
      </c>
      <c r="R67" s="39"/>
      <c r="S67" s="184">
        <f>Q66+Q67+Q68+R66+R67+R68</f>
        <v>102</v>
      </c>
      <c r="T67" s="57"/>
      <c r="U67" s="57"/>
      <c r="V67" s="57"/>
      <c r="W67" s="57"/>
      <c r="X67" s="57"/>
      <c r="Y67" s="97"/>
      <c r="Z67" s="58"/>
    </row>
    <row r="68" spans="1:26" ht="13.5" thickBot="1">
      <c r="A68" s="43"/>
      <c r="B68" s="45" t="s">
        <v>19</v>
      </c>
      <c r="C68" s="44">
        <v>26</v>
      </c>
      <c r="D68" s="140">
        <v>3</v>
      </c>
      <c r="E68" s="46">
        <v>5</v>
      </c>
      <c r="F68" s="46">
        <v>2</v>
      </c>
      <c r="G68" s="46">
        <v>3</v>
      </c>
      <c r="H68" s="46"/>
      <c r="I68" s="46"/>
      <c r="J68" s="46">
        <v>1</v>
      </c>
      <c r="K68" s="46">
        <v>5</v>
      </c>
      <c r="L68" s="46"/>
      <c r="M68" s="46">
        <v>5</v>
      </c>
      <c r="N68" s="46">
        <v>1</v>
      </c>
      <c r="O68" s="46">
        <v>5</v>
      </c>
      <c r="P68" s="46"/>
      <c r="Q68" s="46">
        <f t="shared" si="2"/>
        <v>30</v>
      </c>
      <c r="R68" s="46"/>
      <c r="S68" s="185"/>
      <c r="T68" s="49"/>
      <c r="U68" s="49"/>
      <c r="V68" s="49"/>
      <c r="W68" s="49"/>
      <c r="X68" s="49"/>
      <c r="Y68" s="50">
        <f>S67/27</f>
        <v>3.7777777777777777</v>
      </c>
      <c r="Z68" s="61"/>
    </row>
    <row r="69" spans="1:26" ht="12.75">
      <c r="A69" s="22"/>
      <c r="B69" s="5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22"/>
      <c r="U69" s="22"/>
      <c r="V69" s="22"/>
      <c r="W69" s="22"/>
      <c r="X69" s="22"/>
      <c r="Y69" s="97"/>
      <c r="Z69" s="22"/>
    </row>
    <row r="70" spans="1:26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2"/>
      <c r="V70" s="22"/>
      <c r="W70" s="22"/>
      <c r="X70" s="22"/>
      <c r="Y70" s="97"/>
      <c r="Z70" s="22"/>
    </row>
    <row r="71" spans="1:26" ht="13.5" thickBo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3"/>
      <c r="T71" s="22"/>
      <c r="U71" s="22"/>
      <c r="V71" s="22"/>
      <c r="W71" s="22"/>
      <c r="X71" s="22"/>
      <c r="Y71" s="97"/>
      <c r="Z71" s="22"/>
    </row>
    <row r="72" spans="1:26" ht="13.5" thickBot="1">
      <c r="A72" s="52">
        <v>22</v>
      </c>
      <c r="B72" s="113" t="s">
        <v>64</v>
      </c>
      <c r="C72" s="114" t="s">
        <v>31</v>
      </c>
      <c r="D72" s="32">
        <v>2</v>
      </c>
      <c r="E72" s="32">
        <v>0</v>
      </c>
      <c r="F72" s="32"/>
      <c r="G72" s="32">
        <v>5</v>
      </c>
      <c r="H72" s="32">
        <v>5</v>
      </c>
      <c r="I72" s="32">
        <v>1</v>
      </c>
      <c r="J72" s="32">
        <v>0</v>
      </c>
      <c r="K72" s="32">
        <v>3</v>
      </c>
      <c r="L72" s="32">
        <v>2</v>
      </c>
      <c r="M72" s="32"/>
      <c r="N72" s="32">
        <v>5</v>
      </c>
      <c r="O72" s="32"/>
      <c r="P72" s="32"/>
      <c r="Q72" s="32">
        <f t="shared" si="2"/>
        <v>23</v>
      </c>
      <c r="R72" s="32"/>
      <c r="S72" s="33"/>
      <c r="T72" s="34">
        <v>4</v>
      </c>
      <c r="U72" s="35">
        <v>5</v>
      </c>
      <c r="V72" s="35">
        <v>2</v>
      </c>
      <c r="W72" s="35">
        <v>2</v>
      </c>
      <c r="X72" s="35">
        <v>5</v>
      </c>
      <c r="Y72" s="107"/>
      <c r="Z72" s="54"/>
    </row>
    <row r="73" spans="1:26" ht="13.5" thickBot="1">
      <c r="A73" s="38"/>
      <c r="B73" s="55" t="s">
        <v>100</v>
      </c>
      <c r="C73" s="20"/>
      <c r="D73" s="39">
        <v>1</v>
      </c>
      <c r="E73" s="39">
        <v>0</v>
      </c>
      <c r="F73" s="39"/>
      <c r="G73" s="39">
        <v>1</v>
      </c>
      <c r="H73" s="39">
        <v>5</v>
      </c>
      <c r="I73" s="39">
        <v>1</v>
      </c>
      <c r="J73" s="39">
        <v>1</v>
      </c>
      <c r="K73" s="39">
        <v>0</v>
      </c>
      <c r="L73" s="39">
        <v>5</v>
      </c>
      <c r="M73" s="39"/>
      <c r="N73" s="39">
        <v>3</v>
      </c>
      <c r="O73" s="39"/>
      <c r="P73" s="39"/>
      <c r="Q73" s="32">
        <f t="shared" si="2"/>
        <v>17</v>
      </c>
      <c r="R73" s="39"/>
      <c r="S73" s="23">
        <f>Q72+Q73+Q74+R72+R73+R74</f>
        <v>40</v>
      </c>
      <c r="T73" s="56" t="s">
        <v>94</v>
      </c>
      <c r="U73" s="57"/>
      <c r="V73" s="57"/>
      <c r="W73" s="57"/>
      <c r="X73" s="57"/>
      <c r="Y73" s="97"/>
      <c r="Z73" s="58"/>
    </row>
    <row r="74" spans="1:26" ht="13.5" thickBot="1">
      <c r="A74" s="43"/>
      <c r="B74" s="45" t="s">
        <v>42</v>
      </c>
      <c r="C74" s="44">
        <v>31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2">
        <f t="shared" si="2"/>
        <v>0</v>
      </c>
      <c r="R74" s="46"/>
      <c r="S74" s="47"/>
      <c r="T74" s="48" t="s">
        <v>96</v>
      </c>
      <c r="U74" s="49"/>
      <c r="V74" s="49"/>
      <c r="W74" s="49"/>
      <c r="X74" s="49"/>
      <c r="Y74" s="50">
        <f>S73/18</f>
        <v>2.2222222222222223</v>
      </c>
      <c r="Z74" s="61"/>
    </row>
    <row r="75" spans="1:26" ht="13.5" thickBot="1">
      <c r="A75" s="64">
        <v>23</v>
      </c>
      <c r="B75" s="115" t="s">
        <v>69</v>
      </c>
      <c r="C75" s="116" t="s">
        <v>120</v>
      </c>
      <c r="D75" s="65">
        <v>5</v>
      </c>
      <c r="E75" s="65">
        <v>0</v>
      </c>
      <c r="F75" s="65"/>
      <c r="G75" s="65">
        <v>5</v>
      </c>
      <c r="H75" s="65">
        <v>5</v>
      </c>
      <c r="I75" s="65">
        <v>5</v>
      </c>
      <c r="J75" s="65">
        <v>1</v>
      </c>
      <c r="K75" s="65">
        <v>5</v>
      </c>
      <c r="L75" s="65">
        <v>1</v>
      </c>
      <c r="M75" s="65"/>
      <c r="N75" s="65">
        <v>5</v>
      </c>
      <c r="O75" s="65"/>
      <c r="P75" s="65"/>
      <c r="Q75" s="65">
        <f t="shared" si="2"/>
        <v>32</v>
      </c>
      <c r="R75" s="65"/>
      <c r="S75" s="23"/>
      <c r="T75" s="73">
        <v>3</v>
      </c>
      <c r="U75" s="74">
        <v>4</v>
      </c>
      <c r="V75" s="74">
        <v>2</v>
      </c>
      <c r="W75" s="74">
        <v>1</v>
      </c>
      <c r="X75" s="74">
        <v>8</v>
      </c>
      <c r="Y75" s="107"/>
      <c r="Z75" s="75"/>
    </row>
    <row r="76" spans="1:26" ht="13.5" thickBot="1">
      <c r="A76" s="64"/>
      <c r="B76" s="55" t="s">
        <v>100</v>
      </c>
      <c r="C76" s="22"/>
      <c r="D76" s="39">
        <v>2</v>
      </c>
      <c r="E76" s="39">
        <v>0</v>
      </c>
      <c r="F76" s="39"/>
      <c r="G76" s="39">
        <v>3</v>
      </c>
      <c r="H76" s="39">
        <v>5</v>
      </c>
      <c r="I76" s="39">
        <v>1</v>
      </c>
      <c r="J76" s="39">
        <v>0</v>
      </c>
      <c r="K76" s="39">
        <v>2</v>
      </c>
      <c r="L76" s="39">
        <v>1</v>
      </c>
      <c r="M76" s="39"/>
      <c r="N76" s="39">
        <v>5</v>
      </c>
      <c r="O76" s="39"/>
      <c r="P76" s="39"/>
      <c r="Q76" s="32">
        <f t="shared" si="2"/>
        <v>19</v>
      </c>
      <c r="R76" s="39"/>
      <c r="S76" s="23">
        <f>Q75+Q76+Q77+R75+R76+R77</f>
        <v>51</v>
      </c>
      <c r="T76" s="69" t="s">
        <v>94</v>
      </c>
      <c r="U76" s="27"/>
      <c r="V76" s="27"/>
      <c r="W76" s="27"/>
      <c r="X76" s="27"/>
      <c r="Y76" s="97"/>
      <c r="Z76" s="70"/>
    </row>
    <row r="77" spans="1:26" ht="13.5" thickBot="1">
      <c r="A77" s="77"/>
      <c r="B77" s="45" t="s">
        <v>70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2">
        <f t="shared" si="2"/>
        <v>0</v>
      </c>
      <c r="R77" s="46"/>
      <c r="S77" s="23"/>
      <c r="T77" s="77" t="s">
        <v>96</v>
      </c>
      <c r="U77" s="78"/>
      <c r="V77" s="78"/>
      <c r="W77" s="78"/>
      <c r="X77" s="78"/>
      <c r="Y77" s="50">
        <f>S76/18</f>
        <v>2.8333333333333335</v>
      </c>
      <c r="Z77" s="79"/>
    </row>
    <row r="78" spans="1:26" ht="13.5" thickBot="1">
      <c r="A78" s="64">
        <v>24</v>
      </c>
      <c r="B78" s="115" t="s">
        <v>67</v>
      </c>
      <c r="C78" s="116" t="s">
        <v>66</v>
      </c>
      <c r="D78" s="32">
        <v>1</v>
      </c>
      <c r="E78" s="32">
        <v>1</v>
      </c>
      <c r="F78" s="32"/>
      <c r="G78" s="32">
        <v>5</v>
      </c>
      <c r="H78" s="32">
        <v>5</v>
      </c>
      <c r="I78" s="32">
        <v>5</v>
      </c>
      <c r="J78" s="32">
        <v>5</v>
      </c>
      <c r="K78" s="32">
        <v>5</v>
      </c>
      <c r="L78" s="32">
        <v>2</v>
      </c>
      <c r="M78" s="32"/>
      <c r="N78" s="32">
        <v>5</v>
      </c>
      <c r="O78" s="32"/>
      <c r="P78" s="32"/>
      <c r="Q78" s="32">
        <f t="shared" si="2"/>
        <v>34</v>
      </c>
      <c r="R78" s="32"/>
      <c r="S78" s="23"/>
      <c r="T78" s="56">
        <v>0</v>
      </c>
      <c r="U78" s="57">
        <v>7</v>
      </c>
      <c r="V78" s="57">
        <v>2</v>
      </c>
      <c r="W78" s="57">
        <v>0</v>
      </c>
      <c r="X78" s="57">
        <v>9</v>
      </c>
      <c r="Y78" s="97"/>
      <c r="Z78" s="108"/>
    </row>
    <row r="79" spans="1:26" ht="13.5" thickBot="1">
      <c r="A79" s="64"/>
      <c r="B79" s="55" t="s">
        <v>100</v>
      </c>
      <c r="C79" s="22"/>
      <c r="D79" s="39">
        <v>1</v>
      </c>
      <c r="E79" s="39">
        <v>1</v>
      </c>
      <c r="F79" s="39"/>
      <c r="G79" s="39">
        <v>1</v>
      </c>
      <c r="H79" s="39">
        <v>5</v>
      </c>
      <c r="I79" s="39">
        <v>5</v>
      </c>
      <c r="J79" s="39">
        <v>5</v>
      </c>
      <c r="K79" s="39">
        <v>1</v>
      </c>
      <c r="L79" s="39">
        <v>1</v>
      </c>
      <c r="M79" s="39"/>
      <c r="N79" s="39">
        <v>2</v>
      </c>
      <c r="O79" s="39"/>
      <c r="P79" s="39"/>
      <c r="Q79" s="32">
        <f t="shared" si="2"/>
        <v>22</v>
      </c>
      <c r="R79" s="39"/>
      <c r="S79" s="23">
        <f>Q78+Q79+Q80+R78+R79+R80</f>
        <v>56</v>
      </c>
      <c r="T79" s="56" t="s">
        <v>94</v>
      </c>
      <c r="U79" s="57"/>
      <c r="V79" s="57"/>
      <c r="W79" s="57"/>
      <c r="X79" s="57"/>
      <c r="Y79" s="97"/>
      <c r="Z79" s="58"/>
    </row>
    <row r="80" spans="1:26" ht="13.5" thickBot="1">
      <c r="A80" s="77"/>
      <c r="B80" s="45" t="s">
        <v>42</v>
      </c>
      <c r="C80" s="45">
        <v>32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2">
        <f t="shared" si="2"/>
        <v>0</v>
      </c>
      <c r="R80" s="46"/>
      <c r="S80" s="23"/>
      <c r="T80" s="48" t="s">
        <v>96</v>
      </c>
      <c r="U80" s="49"/>
      <c r="V80" s="49"/>
      <c r="W80" s="49"/>
      <c r="X80" s="49"/>
      <c r="Y80" s="50">
        <f>S79/18</f>
        <v>3.111111111111111</v>
      </c>
      <c r="Z80" s="61"/>
    </row>
    <row r="81" spans="1:26" ht="13.5" thickBot="1">
      <c r="A81" s="52">
        <v>25</v>
      </c>
      <c r="B81" s="113" t="s">
        <v>121</v>
      </c>
      <c r="C81" s="114" t="s">
        <v>122</v>
      </c>
      <c r="D81" s="32">
        <v>2</v>
      </c>
      <c r="E81" s="32">
        <v>0</v>
      </c>
      <c r="F81" s="32"/>
      <c r="G81" s="32">
        <v>5</v>
      </c>
      <c r="H81" s="32">
        <v>5</v>
      </c>
      <c r="I81" s="32">
        <v>3</v>
      </c>
      <c r="J81" s="32">
        <v>5</v>
      </c>
      <c r="K81" s="32">
        <v>5</v>
      </c>
      <c r="L81" s="32">
        <v>5</v>
      </c>
      <c r="M81" s="32"/>
      <c r="N81" s="32">
        <v>5</v>
      </c>
      <c r="O81" s="32"/>
      <c r="P81" s="32"/>
      <c r="Q81" s="32">
        <f t="shared" si="2"/>
        <v>35</v>
      </c>
      <c r="R81" s="32"/>
      <c r="S81" s="23"/>
      <c r="T81" s="56">
        <v>1</v>
      </c>
      <c r="U81" s="57">
        <v>0</v>
      </c>
      <c r="V81" s="57">
        <v>1</v>
      </c>
      <c r="W81" s="57">
        <v>5</v>
      </c>
      <c r="X81" s="57">
        <v>11</v>
      </c>
      <c r="Y81" s="97"/>
      <c r="Z81" s="108"/>
    </row>
    <row r="82" spans="1:26" ht="13.5" thickBot="1">
      <c r="A82" s="38"/>
      <c r="B82" s="55" t="s">
        <v>100</v>
      </c>
      <c r="C82" s="20"/>
      <c r="D82" s="39">
        <v>3</v>
      </c>
      <c r="E82" s="39">
        <v>5</v>
      </c>
      <c r="F82" s="39"/>
      <c r="G82" s="39">
        <v>3</v>
      </c>
      <c r="H82" s="39">
        <v>3</v>
      </c>
      <c r="I82" s="39">
        <v>3</v>
      </c>
      <c r="J82" s="39">
        <v>5</v>
      </c>
      <c r="K82" s="39">
        <v>5</v>
      </c>
      <c r="L82" s="39">
        <v>5</v>
      </c>
      <c r="M82" s="39"/>
      <c r="N82" s="39">
        <v>5</v>
      </c>
      <c r="O82" s="39"/>
      <c r="P82" s="39"/>
      <c r="Q82" s="32">
        <f t="shared" si="2"/>
        <v>37</v>
      </c>
      <c r="R82" s="39"/>
      <c r="S82" s="23">
        <f>Q81+Q82+Q83+R81+R82+R83</f>
        <v>72</v>
      </c>
      <c r="T82" s="56" t="s">
        <v>94</v>
      </c>
      <c r="U82" s="57"/>
      <c r="V82" s="57"/>
      <c r="W82" s="57"/>
      <c r="X82" s="57"/>
      <c r="Y82" s="97"/>
      <c r="Z82" s="58"/>
    </row>
    <row r="83" spans="1:26" ht="13.5" thickBot="1">
      <c r="A83" s="43"/>
      <c r="B83" s="45" t="s">
        <v>42</v>
      </c>
      <c r="C83" s="44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2">
        <f t="shared" si="2"/>
        <v>0</v>
      </c>
      <c r="R83" s="46"/>
      <c r="S83" s="47"/>
      <c r="T83" s="48" t="s">
        <v>96</v>
      </c>
      <c r="U83" s="49"/>
      <c r="V83" s="49"/>
      <c r="W83" s="49"/>
      <c r="X83" s="49"/>
      <c r="Y83" s="50">
        <f>S82/18</f>
        <v>4</v>
      </c>
      <c r="Z83" s="61"/>
    </row>
    <row r="84" spans="1:26" ht="13.5" thickBot="1">
      <c r="A84" s="52">
        <v>26</v>
      </c>
      <c r="B84" s="113" t="s">
        <v>72</v>
      </c>
      <c r="C84" s="114" t="s">
        <v>71</v>
      </c>
      <c r="D84" s="32">
        <v>2</v>
      </c>
      <c r="E84" s="32">
        <v>3</v>
      </c>
      <c r="F84" s="32"/>
      <c r="G84" s="32">
        <v>5</v>
      </c>
      <c r="H84" s="32">
        <v>5</v>
      </c>
      <c r="I84" s="32">
        <v>5</v>
      </c>
      <c r="J84" s="32">
        <v>5</v>
      </c>
      <c r="K84" s="32">
        <v>5</v>
      </c>
      <c r="L84" s="32">
        <v>5</v>
      </c>
      <c r="M84" s="32"/>
      <c r="N84" s="32">
        <v>5</v>
      </c>
      <c r="O84" s="32"/>
      <c r="P84" s="32"/>
      <c r="Q84" s="2">
        <f t="shared" si="2"/>
        <v>40</v>
      </c>
      <c r="R84" s="32"/>
      <c r="S84" s="33"/>
      <c r="T84" s="34">
        <v>0</v>
      </c>
      <c r="U84" s="35">
        <v>0</v>
      </c>
      <c r="V84" s="35">
        <v>3</v>
      </c>
      <c r="W84" s="35">
        <v>2</v>
      </c>
      <c r="X84" s="35">
        <v>13</v>
      </c>
      <c r="Y84" s="107"/>
      <c r="Z84" s="37"/>
    </row>
    <row r="85" spans="1:26" ht="13.5" thickBot="1">
      <c r="A85" s="38"/>
      <c r="B85" s="55" t="s">
        <v>100</v>
      </c>
      <c r="C85" s="20"/>
      <c r="D85" s="39">
        <v>2</v>
      </c>
      <c r="E85" s="39">
        <v>2</v>
      </c>
      <c r="F85" s="39"/>
      <c r="G85" s="39">
        <v>5</v>
      </c>
      <c r="H85" s="39">
        <v>5</v>
      </c>
      <c r="I85" s="39">
        <v>5</v>
      </c>
      <c r="J85" s="39">
        <v>5</v>
      </c>
      <c r="K85" s="39">
        <v>3</v>
      </c>
      <c r="L85" s="39">
        <v>5</v>
      </c>
      <c r="M85" s="39"/>
      <c r="N85" s="39">
        <v>5</v>
      </c>
      <c r="O85" s="39"/>
      <c r="P85" s="39"/>
      <c r="Q85" s="2">
        <f t="shared" si="2"/>
        <v>37</v>
      </c>
      <c r="R85" s="39"/>
      <c r="S85" s="23">
        <f>Q84+Q85+Q86+R84+R85+R86</f>
        <v>77</v>
      </c>
      <c r="T85" s="56"/>
      <c r="U85" s="57"/>
      <c r="V85" s="57"/>
      <c r="W85" s="57"/>
      <c r="X85" s="57"/>
      <c r="Y85" s="97"/>
      <c r="Z85" s="58"/>
    </row>
    <row r="86" spans="1:26" ht="13.5" thickBot="1">
      <c r="A86" s="43"/>
      <c r="B86" s="45" t="s">
        <v>42</v>
      </c>
      <c r="C86" s="44">
        <v>36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2">
        <f t="shared" si="2"/>
        <v>0</v>
      </c>
      <c r="R86" s="46"/>
      <c r="S86" s="47"/>
      <c r="T86" s="48"/>
      <c r="U86" s="49"/>
      <c r="V86" s="49"/>
      <c r="W86" s="49"/>
      <c r="X86" s="49"/>
      <c r="Y86" s="50">
        <f>S85/18</f>
        <v>4.277777777777778</v>
      </c>
      <c r="Z86" s="61"/>
    </row>
    <row r="87" spans="1:26" ht="13.5" thickBot="1">
      <c r="A87" s="52">
        <v>27</v>
      </c>
      <c r="B87" s="113" t="s">
        <v>123</v>
      </c>
      <c r="C87" s="114" t="s">
        <v>81</v>
      </c>
      <c r="D87" s="32">
        <v>5</v>
      </c>
      <c r="E87" s="32">
        <v>3</v>
      </c>
      <c r="F87" s="32"/>
      <c r="G87" s="32">
        <v>5</v>
      </c>
      <c r="H87" s="32">
        <v>5</v>
      </c>
      <c r="I87" s="32">
        <v>5</v>
      </c>
      <c r="J87" s="32">
        <v>5</v>
      </c>
      <c r="K87" s="32">
        <v>5</v>
      </c>
      <c r="L87" s="32">
        <v>5</v>
      </c>
      <c r="M87" s="32"/>
      <c r="N87" s="32">
        <v>5</v>
      </c>
      <c r="O87" s="32"/>
      <c r="P87" s="32"/>
      <c r="Q87" s="2">
        <f aca="true" t="shared" si="3" ref="Q87:Q95">SUM(D87:P87)</f>
        <v>43</v>
      </c>
      <c r="R87" s="32"/>
      <c r="S87" s="33"/>
      <c r="T87" s="34">
        <v>0</v>
      </c>
      <c r="U87" s="35">
        <v>0</v>
      </c>
      <c r="V87" s="35">
        <v>0</v>
      </c>
      <c r="W87" s="35">
        <v>1</v>
      </c>
      <c r="X87" s="35">
        <v>17</v>
      </c>
      <c r="Y87" s="107"/>
      <c r="Z87" s="37"/>
    </row>
    <row r="88" spans="1:26" ht="13.5" thickBot="1">
      <c r="A88" s="38"/>
      <c r="B88" s="55" t="s">
        <v>100</v>
      </c>
      <c r="C88" s="20"/>
      <c r="D88" s="39">
        <v>5</v>
      </c>
      <c r="E88" s="39">
        <v>5</v>
      </c>
      <c r="F88" s="39"/>
      <c r="G88" s="39">
        <v>5</v>
      </c>
      <c r="H88" s="39">
        <v>5</v>
      </c>
      <c r="I88" s="39">
        <v>5</v>
      </c>
      <c r="J88" s="39">
        <v>5</v>
      </c>
      <c r="K88" s="39">
        <v>5</v>
      </c>
      <c r="L88" s="39">
        <v>5</v>
      </c>
      <c r="M88" s="39"/>
      <c r="N88" s="39">
        <v>5</v>
      </c>
      <c r="O88" s="39"/>
      <c r="P88" s="39"/>
      <c r="Q88" s="2">
        <f t="shared" si="3"/>
        <v>45</v>
      </c>
      <c r="R88" s="39"/>
      <c r="S88" s="23">
        <f>Q87+Q88+Q89+R87+R88+R89</f>
        <v>88</v>
      </c>
      <c r="T88" s="56"/>
      <c r="U88" s="57"/>
      <c r="V88" s="57"/>
      <c r="W88" s="57"/>
      <c r="X88" s="57"/>
      <c r="Y88" s="97"/>
      <c r="Z88" s="58"/>
    </row>
    <row r="89" spans="1:26" ht="13.5" thickBot="1">
      <c r="A89" s="43"/>
      <c r="B89" s="45" t="s">
        <v>70</v>
      </c>
      <c r="C89" s="44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2">
        <f t="shared" si="3"/>
        <v>0</v>
      </c>
      <c r="R89" s="46"/>
      <c r="S89" s="47"/>
      <c r="T89" s="48"/>
      <c r="U89" s="49"/>
      <c r="V89" s="49"/>
      <c r="W89" s="49"/>
      <c r="X89" s="49"/>
      <c r="Y89" s="50">
        <f>S88/18</f>
        <v>4.888888888888889</v>
      </c>
      <c r="Z89" s="61"/>
    </row>
    <row r="90" spans="1:26" ht="13.5" thickBot="1">
      <c r="A90" s="64">
        <v>28</v>
      </c>
      <c r="B90" s="118" t="s">
        <v>124</v>
      </c>
      <c r="C90" s="119" t="s">
        <v>125</v>
      </c>
      <c r="D90" s="65">
        <v>3</v>
      </c>
      <c r="E90" s="65">
        <v>2</v>
      </c>
      <c r="F90" s="65"/>
      <c r="G90" s="65">
        <v>5</v>
      </c>
      <c r="H90" s="65">
        <v>5</v>
      </c>
      <c r="I90" s="65">
        <v>5</v>
      </c>
      <c r="J90" s="65">
        <v>5</v>
      </c>
      <c r="K90" s="65">
        <v>3</v>
      </c>
      <c r="L90" s="65">
        <v>5</v>
      </c>
      <c r="M90" s="65"/>
      <c r="N90" s="65">
        <v>2</v>
      </c>
      <c r="O90" s="65"/>
      <c r="P90" s="65"/>
      <c r="Q90" s="65">
        <f t="shared" si="3"/>
        <v>35</v>
      </c>
      <c r="R90" s="65"/>
      <c r="S90" s="23"/>
      <c r="T90" s="73">
        <v>0</v>
      </c>
      <c r="U90" s="74">
        <v>0</v>
      </c>
      <c r="V90" s="74">
        <v>3</v>
      </c>
      <c r="W90" s="74">
        <v>6</v>
      </c>
      <c r="X90" s="74">
        <v>9</v>
      </c>
      <c r="Y90" s="107"/>
      <c r="Z90" s="75"/>
    </row>
    <row r="91" spans="1:26" ht="13.5" thickBot="1">
      <c r="A91" s="64"/>
      <c r="B91" s="22" t="s">
        <v>101</v>
      </c>
      <c r="C91" s="22"/>
      <c r="D91" s="39">
        <v>3</v>
      </c>
      <c r="E91" s="39">
        <v>2</v>
      </c>
      <c r="F91" s="39"/>
      <c r="G91" s="39">
        <v>5</v>
      </c>
      <c r="H91" s="39">
        <v>5</v>
      </c>
      <c r="I91" s="39">
        <v>5</v>
      </c>
      <c r="J91" s="39">
        <v>3</v>
      </c>
      <c r="K91" s="39">
        <v>3</v>
      </c>
      <c r="L91" s="39">
        <v>5</v>
      </c>
      <c r="M91" s="39"/>
      <c r="N91" s="39">
        <v>3</v>
      </c>
      <c r="O91" s="81"/>
      <c r="P91" s="39"/>
      <c r="Q91" s="32">
        <f t="shared" si="3"/>
        <v>34</v>
      </c>
      <c r="R91" s="39"/>
      <c r="S91" s="23">
        <f>Q90+Q91+Q92+R90+R91+R92</f>
        <v>69</v>
      </c>
      <c r="T91" s="69" t="s">
        <v>94</v>
      </c>
      <c r="U91" s="27"/>
      <c r="V91" s="27"/>
      <c r="W91" s="27"/>
      <c r="X91" s="27"/>
      <c r="Y91" s="97"/>
      <c r="Z91" s="70"/>
    </row>
    <row r="92" spans="1:26" ht="13.5" thickBot="1">
      <c r="A92" s="77"/>
      <c r="B92" s="45" t="s">
        <v>70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2">
        <f t="shared" si="3"/>
        <v>0</v>
      </c>
      <c r="R92" s="46"/>
      <c r="S92" s="120"/>
      <c r="T92" s="77" t="s">
        <v>96</v>
      </c>
      <c r="U92" s="78"/>
      <c r="V92" s="78"/>
      <c r="W92" s="78"/>
      <c r="X92" s="78"/>
      <c r="Y92" s="50">
        <f>S91/18</f>
        <v>3.8333333333333335</v>
      </c>
      <c r="Z92" s="79"/>
    </row>
    <row r="93" spans="1:26" ht="13.5" thickBot="1">
      <c r="A93" s="52">
        <v>29</v>
      </c>
      <c r="B93" s="117" t="s">
        <v>126</v>
      </c>
      <c r="C93" s="189" t="s">
        <v>47</v>
      </c>
      <c r="D93" s="32">
        <v>5</v>
      </c>
      <c r="E93" s="32">
        <v>5</v>
      </c>
      <c r="F93" s="32"/>
      <c r="G93" s="32">
        <v>5</v>
      </c>
      <c r="H93" s="32">
        <v>5</v>
      </c>
      <c r="I93" s="32">
        <v>5</v>
      </c>
      <c r="J93" s="32">
        <v>5</v>
      </c>
      <c r="K93" s="32">
        <v>5</v>
      </c>
      <c r="L93" s="32">
        <v>5</v>
      </c>
      <c r="M93" s="32"/>
      <c r="N93" s="32">
        <v>5</v>
      </c>
      <c r="O93" s="32"/>
      <c r="P93" s="32"/>
      <c r="Q93" s="32">
        <f t="shared" si="3"/>
        <v>45</v>
      </c>
      <c r="R93" s="32"/>
      <c r="S93" s="33"/>
      <c r="T93" s="73">
        <v>0</v>
      </c>
      <c r="U93" s="74">
        <v>0</v>
      </c>
      <c r="V93" s="74">
        <v>0</v>
      </c>
      <c r="W93" s="74">
        <v>2</v>
      </c>
      <c r="X93" s="74">
        <v>16</v>
      </c>
      <c r="Y93" s="107"/>
      <c r="Z93" s="75"/>
    </row>
    <row r="94" spans="1:26" ht="13.5" thickBot="1">
      <c r="A94" s="64"/>
      <c r="B94" s="22" t="s">
        <v>101</v>
      </c>
      <c r="C94" s="22"/>
      <c r="D94" s="39">
        <v>5</v>
      </c>
      <c r="E94" s="39">
        <v>3</v>
      </c>
      <c r="F94" s="39"/>
      <c r="G94" s="39">
        <v>5</v>
      </c>
      <c r="H94" s="39">
        <v>3</v>
      </c>
      <c r="I94" s="39">
        <v>5</v>
      </c>
      <c r="J94" s="39">
        <v>5</v>
      </c>
      <c r="K94" s="39">
        <v>5</v>
      </c>
      <c r="L94" s="39">
        <v>5</v>
      </c>
      <c r="M94" s="39"/>
      <c r="N94" s="39">
        <v>5</v>
      </c>
      <c r="O94" s="81"/>
      <c r="P94" s="39"/>
      <c r="Q94" s="32">
        <f t="shared" si="3"/>
        <v>41</v>
      </c>
      <c r="R94" s="39"/>
      <c r="S94" s="23">
        <f>Q93+Q94+Q95+R93+R94+R95</f>
        <v>86</v>
      </c>
      <c r="T94" s="69" t="s">
        <v>94</v>
      </c>
      <c r="U94" s="27"/>
      <c r="V94" s="27"/>
      <c r="W94" s="27"/>
      <c r="X94" s="27"/>
      <c r="Y94" s="97"/>
      <c r="Z94" s="70"/>
    </row>
    <row r="95" spans="1:26" ht="13.5" thickBot="1">
      <c r="A95" s="77"/>
      <c r="B95" s="45" t="s">
        <v>42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2">
        <f t="shared" si="3"/>
        <v>0</v>
      </c>
      <c r="R95" s="46"/>
      <c r="S95" s="190"/>
      <c r="T95" s="77" t="s">
        <v>96</v>
      </c>
      <c r="U95" s="78"/>
      <c r="V95" s="78"/>
      <c r="W95" s="78"/>
      <c r="X95" s="78"/>
      <c r="Y95" s="50">
        <f>S94/18</f>
        <v>4.777777777777778</v>
      </c>
      <c r="Z95" s="79"/>
    </row>
    <row r="96" spans="1:26" ht="13.5" thickBot="1">
      <c r="A96" s="52">
        <v>30</v>
      </c>
      <c r="B96" s="117" t="s">
        <v>127</v>
      </c>
      <c r="C96" s="189" t="s">
        <v>128</v>
      </c>
      <c r="D96" s="32">
        <v>5</v>
      </c>
      <c r="E96" s="32">
        <v>5</v>
      </c>
      <c r="F96" s="32"/>
      <c r="G96" s="32">
        <v>5</v>
      </c>
      <c r="H96" s="32">
        <v>5</v>
      </c>
      <c r="I96" s="32">
        <v>5</v>
      </c>
      <c r="J96" s="32">
        <v>5</v>
      </c>
      <c r="K96" s="32">
        <v>5</v>
      </c>
      <c r="L96" s="32">
        <v>5</v>
      </c>
      <c r="M96" s="32"/>
      <c r="N96" s="32">
        <v>5</v>
      </c>
      <c r="O96" s="32"/>
      <c r="P96" s="32"/>
      <c r="Q96" s="32">
        <f aca="true" t="shared" si="4" ref="Q96:Q104">SUM(D96:P96)</f>
        <v>45</v>
      </c>
      <c r="R96" s="32"/>
      <c r="S96" s="33"/>
      <c r="T96" s="73">
        <v>0</v>
      </c>
      <c r="U96" s="74">
        <v>0</v>
      </c>
      <c r="V96" s="74">
        <v>0</v>
      </c>
      <c r="W96" s="74">
        <v>0</v>
      </c>
      <c r="X96" s="74">
        <v>18</v>
      </c>
      <c r="Y96" s="107"/>
      <c r="Z96" s="75"/>
    </row>
    <row r="97" spans="1:26" ht="13.5" thickBot="1">
      <c r="A97" s="64"/>
      <c r="B97" s="22" t="s">
        <v>101</v>
      </c>
      <c r="C97" s="22"/>
      <c r="D97" s="39">
        <v>5</v>
      </c>
      <c r="E97" s="39">
        <v>5</v>
      </c>
      <c r="F97" s="39"/>
      <c r="G97" s="39">
        <v>5</v>
      </c>
      <c r="H97" s="39">
        <v>5</v>
      </c>
      <c r="I97" s="39">
        <v>5</v>
      </c>
      <c r="J97" s="39">
        <v>5</v>
      </c>
      <c r="K97" s="39">
        <v>5</v>
      </c>
      <c r="L97" s="39">
        <v>5</v>
      </c>
      <c r="M97" s="39"/>
      <c r="N97" s="39">
        <v>5</v>
      </c>
      <c r="O97" s="81"/>
      <c r="P97" s="39"/>
      <c r="Q97" s="32">
        <f t="shared" si="4"/>
        <v>45</v>
      </c>
      <c r="R97" s="39"/>
      <c r="S97" s="23">
        <f>Q96+Q97+Q98+R96+R97+R98</f>
        <v>90</v>
      </c>
      <c r="T97" s="69" t="s">
        <v>94</v>
      </c>
      <c r="U97" s="27"/>
      <c r="V97" s="27"/>
      <c r="W97" s="27"/>
      <c r="X97" s="27"/>
      <c r="Y97" s="97"/>
      <c r="Z97" s="70"/>
    </row>
    <row r="98" spans="1:26" ht="13.5" thickBot="1">
      <c r="A98" s="77"/>
      <c r="B98" s="45" t="s">
        <v>42</v>
      </c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2">
        <f t="shared" si="4"/>
        <v>0</v>
      </c>
      <c r="R98" s="46"/>
      <c r="S98" s="190"/>
      <c r="T98" s="77" t="s">
        <v>96</v>
      </c>
      <c r="U98" s="78"/>
      <c r="V98" s="78"/>
      <c r="W98" s="78"/>
      <c r="X98" s="78"/>
      <c r="Y98" s="50">
        <f>S97/18</f>
        <v>5</v>
      </c>
      <c r="Z98" s="79"/>
    </row>
    <row r="99" spans="1:26" ht="13.5" thickBot="1">
      <c r="A99" s="52">
        <v>31</v>
      </c>
      <c r="B99" s="117" t="s">
        <v>76</v>
      </c>
      <c r="C99" s="189" t="s">
        <v>75</v>
      </c>
      <c r="D99" s="32">
        <v>5</v>
      </c>
      <c r="E99" s="32">
        <v>5</v>
      </c>
      <c r="F99" s="32"/>
      <c r="G99" s="32">
        <v>5</v>
      </c>
      <c r="H99" s="32">
        <v>5</v>
      </c>
      <c r="I99" s="32">
        <v>5</v>
      </c>
      <c r="J99" s="32">
        <v>5</v>
      </c>
      <c r="K99" s="32">
        <v>5</v>
      </c>
      <c r="L99" s="32">
        <v>5</v>
      </c>
      <c r="M99" s="32"/>
      <c r="N99" s="32">
        <v>5</v>
      </c>
      <c r="O99" s="32"/>
      <c r="P99" s="32"/>
      <c r="Q99" s="32">
        <f t="shared" si="4"/>
        <v>45</v>
      </c>
      <c r="R99" s="32"/>
      <c r="S99" s="33"/>
      <c r="T99" s="73">
        <v>0</v>
      </c>
      <c r="U99" s="74">
        <v>0</v>
      </c>
      <c r="V99" s="74">
        <v>0</v>
      </c>
      <c r="W99" s="74">
        <v>0</v>
      </c>
      <c r="X99" s="74">
        <v>18</v>
      </c>
      <c r="Y99" s="107"/>
      <c r="Z99" s="75"/>
    </row>
    <row r="100" spans="1:26" ht="13.5" thickBot="1">
      <c r="A100" s="64"/>
      <c r="B100" s="22" t="s">
        <v>101</v>
      </c>
      <c r="C100" s="22"/>
      <c r="D100" s="39">
        <v>5</v>
      </c>
      <c r="E100" s="39">
        <v>5</v>
      </c>
      <c r="F100" s="39"/>
      <c r="G100" s="39">
        <v>5</v>
      </c>
      <c r="H100" s="39">
        <v>5</v>
      </c>
      <c r="I100" s="39">
        <v>5</v>
      </c>
      <c r="J100" s="39">
        <v>5</v>
      </c>
      <c r="K100" s="39">
        <v>5</v>
      </c>
      <c r="L100" s="39">
        <v>5</v>
      </c>
      <c r="M100" s="39"/>
      <c r="N100" s="39">
        <v>5</v>
      </c>
      <c r="O100" s="81"/>
      <c r="P100" s="39"/>
      <c r="Q100" s="32">
        <f t="shared" si="4"/>
        <v>45</v>
      </c>
      <c r="R100" s="39"/>
      <c r="S100" s="23">
        <f>Q99+Q100+Q101+R99+R100+R101</f>
        <v>90</v>
      </c>
      <c r="T100" s="69" t="s">
        <v>94</v>
      </c>
      <c r="U100" s="27"/>
      <c r="V100" s="27"/>
      <c r="W100" s="27"/>
      <c r="X100" s="27"/>
      <c r="Y100" s="97"/>
      <c r="Z100" s="70"/>
    </row>
    <row r="101" spans="1:26" ht="13.5" thickBot="1">
      <c r="A101" s="77"/>
      <c r="B101" s="45" t="s">
        <v>42</v>
      </c>
      <c r="C101" s="45">
        <v>38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2">
        <f t="shared" si="4"/>
        <v>0</v>
      </c>
      <c r="R101" s="46"/>
      <c r="S101" s="190"/>
      <c r="T101" s="77" t="s">
        <v>96</v>
      </c>
      <c r="U101" s="78"/>
      <c r="V101" s="78"/>
      <c r="W101" s="78"/>
      <c r="X101" s="78"/>
      <c r="Y101" s="50">
        <f>S100/18</f>
        <v>5</v>
      </c>
      <c r="Z101" s="79"/>
    </row>
    <row r="102" spans="1:26" ht="13.5" thickBot="1">
      <c r="A102" s="52">
        <v>32</v>
      </c>
      <c r="B102" s="117" t="s">
        <v>78</v>
      </c>
      <c r="C102" s="189" t="s">
        <v>77</v>
      </c>
      <c r="D102" s="32">
        <v>5</v>
      </c>
      <c r="E102" s="32">
        <v>5</v>
      </c>
      <c r="F102" s="32"/>
      <c r="G102" s="32">
        <v>5</v>
      </c>
      <c r="H102" s="32">
        <v>5</v>
      </c>
      <c r="I102" s="32">
        <v>5</v>
      </c>
      <c r="J102" s="32">
        <v>5</v>
      </c>
      <c r="K102" s="32">
        <v>5</v>
      </c>
      <c r="L102" s="32">
        <v>5</v>
      </c>
      <c r="M102" s="32"/>
      <c r="N102" s="32">
        <v>5</v>
      </c>
      <c r="O102" s="32"/>
      <c r="P102" s="32"/>
      <c r="Q102" s="32">
        <f t="shared" si="4"/>
        <v>45</v>
      </c>
      <c r="R102" s="32"/>
      <c r="S102" s="33"/>
      <c r="T102" s="73">
        <v>0</v>
      </c>
      <c r="U102" s="74">
        <v>0</v>
      </c>
      <c r="V102" s="74">
        <v>0</v>
      </c>
      <c r="W102" s="74">
        <v>0</v>
      </c>
      <c r="X102" s="74">
        <v>18</v>
      </c>
      <c r="Y102" s="107"/>
      <c r="Z102" s="75"/>
    </row>
    <row r="103" spans="1:26" ht="13.5" thickBot="1">
      <c r="A103" s="64"/>
      <c r="B103" s="22" t="s">
        <v>101</v>
      </c>
      <c r="C103" s="22"/>
      <c r="D103" s="39">
        <v>5</v>
      </c>
      <c r="E103" s="39">
        <v>5</v>
      </c>
      <c r="F103" s="39"/>
      <c r="G103" s="39">
        <v>5</v>
      </c>
      <c r="H103" s="39">
        <v>5</v>
      </c>
      <c r="I103" s="39">
        <v>5</v>
      </c>
      <c r="J103" s="39">
        <v>5</v>
      </c>
      <c r="K103" s="39">
        <v>5</v>
      </c>
      <c r="L103" s="39">
        <v>5</v>
      </c>
      <c r="M103" s="39"/>
      <c r="N103" s="39">
        <v>5</v>
      </c>
      <c r="O103" s="81"/>
      <c r="P103" s="39"/>
      <c r="Q103" s="32">
        <f t="shared" si="4"/>
        <v>45</v>
      </c>
      <c r="R103" s="39"/>
      <c r="S103" s="23">
        <f>Q102+Q103+Q104+R102+R103+R104</f>
        <v>90</v>
      </c>
      <c r="T103" s="69" t="s">
        <v>94</v>
      </c>
      <c r="U103" s="27"/>
      <c r="V103" s="27"/>
      <c r="W103" s="27"/>
      <c r="X103" s="27"/>
      <c r="Y103" s="97"/>
      <c r="Z103" s="70"/>
    </row>
    <row r="104" spans="1:26" ht="13.5" thickBot="1">
      <c r="A104" s="77"/>
      <c r="B104" s="45" t="s">
        <v>42</v>
      </c>
      <c r="C104" s="45">
        <v>40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2">
        <f t="shared" si="4"/>
        <v>0</v>
      </c>
      <c r="R104" s="46"/>
      <c r="S104" s="190"/>
      <c r="T104" s="77" t="s">
        <v>96</v>
      </c>
      <c r="U104" s="78"/>
      <c r="V104" s="78"/>
      <c r="W104" s="78"/>
      <c r="X104" s="78"/>
      <c r="Y104" s="50">
        <f>S103/18</f>
        <v>5</v>
      </c>
      <c r="Z104" s="79"/>
    </row>
    <row r="105" spans="1:26" ht="13.5" thickBot="1">
      <c r="A105" s="52">
        <v>33</v>
      </c>
      <c r="B105" s="117" t="s">
        <v>102</v>
      </c>
      <c r="C105" s="189" t="s">
        <v>79</v>
      </c>
      <c r="D105" s="32">
        <v>5</v>
      </c>
      <c r="E105" s="32">
        <v>5</v>
      </c>
      <c r="F105" s="32"/>
      <c r="G105" s="32">
        <v>5</v>
      </c>
      <c r="H105" s="32">
        <v>5</v>
      </c>
      <c r="I105" s="32">
        <v>5</v>
      </c>
      <c r="J105" s="32">
        <v>5</v>
      </c>
      <c r="K105" s="32">
        <v>5</v>
      </c>
      <c r="L105" s="32">
        <v>5</v>
      </c>
      <c r="M105" s="32"/>
      <c r="N105" s="32">
        <v>5</v>
      </c>
      <c r="O105" s="32"/>
      <c r="P105" s="32"/>
      <c r="Q105" s="32">
        <f t="shared" si="2"/>
        <v>45</v>
      </c>
      <c r="R105" s="32"/>
      <c r="S105" s="33"/>
      <c r="T105" s="73">
        <v>0</v>
      </c>
      <c r="U105" s="74">
        <v>0</v>
      </c>
      <c r="V105" s="74">
        <v>0</v>
      </c>
      <c r="W105" s="74">
        <v>0</v>
      </c>
      <c r="X105" s="74">
        <v>18</v>
      </c>
      <c r="Y105" s="107"/>
      <c r="Z105" s="75"/>
    </row>
    <row r="106" spans="1:26" ht="13.5" thickBot="1">
      <c r="A106" s="64"/>
      <c r="B106" s="22" t="s">
        <v>101</v>
      </c>
      <c r="C106" s="22"/>
      <c r="D106" s="39">
        <v>5</v>
      </c>
      <c r="E106" s="39">
        <v>5</v>
      </c>
      <c r="F106" s="39"/>
      <c r="G106" s="39">
        <v>5</v>
      </c>
      <c r="H106" s="39">
        <v>5</v>
      </c>
      <c r="I106" s="39">
        <v>5</v>
      </c>
      <c r="J106" s="39">
        <v>5</v>
      </c>
      <c r="K106" s="39">
        <v>5</v>
      </c>
      <c r="L106" s="39">
        <v>5</v>
      </c>
      <c r="M106" s="39"/>
      <c r="N106" s="39">
        <v>5</v>
      </c>
      <c r="O106" s="81"/>
      <c r="P106" s="39"/>
      <c r="Q106" s="32">
        <f t="shared" si="2"/>
        <v>45</v>
      </c>
      <c r="R106" s="39"/>
      <c r="S106" s="23">
        <f>Q105+Q106+Q107+R105+R106+R107</f>
        <v>90</v>
      </c>
      <c r="T106" s="69" t="s">
        <v>94</v>
      </c>
      <c r="U106" s="27"/>
      <c r="V106" s="27"/>
      <c r="W106" s="27"/>
      <c r="X106" s="27"/>
      <c r="Y106" s="97"/>
      <c r="Z106" s="70"/>
    </row>
    <row r="107" spans="1:26" ht="13.5" thickBot="1">
      <c r="A107" s="77"/>
      <c r="B107" s="45" t="s">
        <v>42</v>
      </c>
      <c r="C107" s="45">
        <v>41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2">
        <f t="shared" si="2"/>
        <v>0</v>
      </c>
      <c r="R107" s="46"/>
      <c r="S107" s="190"/>
      <c r="T107" s="77" t="s">
        <v>96</v>
      </c>
      <c r="U107" s="78"/>
      <c r="V107" s="78"/>
      <c r="W107" s="78"/>
      <c r="X107" s="78"/>
      <c r="Y107" s="50">
        <f>S106/18</f>
        <v>5</v>
      </c>
      <c r="Z107" s="79"/>
    </row>
    <row r="108" spans="1:26" ht="13.5" thickBot="1">
      <c r="A108" s="64">
        <v>34</v>
      </c>
      <c r="B108" s="118" t="s">
        <v>74</v>
      </c>
      <c r="C108" s="188" t="s">
        <v>37</v>
      </c>
      <c r="D108" s="32">
        <v>5</v>
      </c>
      <c r="E108" s="32">
        <v>5</v>
      </c>
      <c r="F108" s="32"/>
      <c r="G108" s="32">
        <v>5</v>
      </c>
      <c r="H108" s="32">
        <v>5</v>
      </c>
      <c r="I108" s="32">
        <v>5</v>
      </c>
      <c r="J108" s="32">
        <v>5</v>
      </c>
      <c r="K108" s="32">
        <v>5</v>
      </c>
      <c r="L108" s="32">
        <v>5</v>
      </c>
      <c r="M108" s="32"/>
      <c r="N108" s="32">
        <v>5</v>
      </c>
      <c r="O108" s="32"/>
      <c r="P108" s="32"/>
      <c r="Q108" s="32">
        <f>SUM(D108:P108)</f>
        <v>45</v>
      </c>
      <c r="R108" s="65"/>
      <c r="S108" s="23"/>
      <c r="T108" s="56">
        <v>0</v>
      </c>
      <c r="U108" s="57">
        <v>0</v>
      </c>
      <c r="V108" s="57">
        <v>0</v>
      </c>
      <c r="W108" s="57">
        <v>0</v>
      </c>
      <c r="X108" s="57">
        <v>18</v>
      </c>
      <c r="Y108" s="97"/>
      <c r="Z108" s="108"/>
    </row>
    <row r="109" spans="1:26" ht="13.5" thickBot="1">
      <c r="A109" s="38"/>
      <c r="B109" s="55" t="s">
        <v>101</v>
      </c>
      <c r="C109" s="20"/>
      <c r="D109" s="39">
        <v>5</v>
      </c>
      <c r="E109" s="39">
        <v>5</v>
      </c>
      <c r="F109" s="39"/>
      <c r="G109" s="39">
        <v>5</v>
      </c>
      <c r="H109" s="39">
        <v>5</v>
      </c>
      <c r="I109" s="39">
        <v>5</v>
      </c>
      <c r="J109" s="39">
        <v>5</v>
      </c>
      <c r="K109" s="39">
        <v>5</v>
      </c>
      <c r="L109" s="39">
        <v>5</v>
      </c>
      <c r="M109" s="39"/>
      <c r="N109" s="39">
        <v>5</v>
      </c>
      <c r="O109" s="81"/>
      <c r="P109" s="39"/>
      <c r="Q109" s="32">
        <f>SUM(D109:P109)</f>
        <v>45</v>
      </c>
      <c r="R109" s="39"/>
      <c r="S109" s="23">
        <f>Q108+Q109+Q110+R108+R109+R110</f>
        <v>90</v>
      </c>
      <c r="T109" s="56" t="s">
        <v>94</v>
      </c>
      <c r="U109" s="57"/>
      <c r="V109" s="57"/>
      <c r="W109" s="57"/>
      <c r="X109" s="57"/>
      <c r="Y109" s="97"/>
      <c r="Z109" s="58"/>
    </row>
    <row r="110" spans="1:26" ht="13.5" thickBot="1">
      <c r="A110" s="43"/>
      <c r="B110" s="45" t="s">
        <v>42</v>
      </c>
      <c r="C110" s="44">
        <v>37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2">
        <f>SUM(D110:P110)</f>
        <v>0</v>
      </c>
      <c r="R110" s="46"/>
      <c r="S110" s="47"/>
      <c r="T110" s="48" t="s">
        <v>96</v>
      </c>
      <c r="U110" s="49"/>
      <c r="V110" s="49"/>
      <c r="W110" s="49"/>
      <c r="X110" s="49"/>
      <c r="Y110" s="50">
        <f>S109/18</f>
        <v>5</v>
      </c>
      <c r="Z110" s="61"/>
    </row>
    <row r="111" spans="1:26" ht="13.5" thickBot="1">
      <c r="A111" s="64">
        <v>35</v>
      </c>
      <c r="B111" s="55" t="s">
        <v>83</v>
      </c>
      <c r="C111" s="22" t="s">
        <v>103</v>
      </c>
      <c r="D111" s="65">
        <v>5</v>
      </c>
      <c r="E111" s="65">
        <v>3</v>
      </c>
      <c r="F111" s="65"/>
      <c r="G111" s="65">
        <v>5</v>
      </c>
      <c r="H111" s="65"/>
      <c r="I111" s="65"/>
      <c r="J111" s="65">
        <v>5</v>
      </c>
      <c r="K111" s="65">
        <v>5</v>
      </c>
      <c r="L111" s="65">
        <v>5</v>
      </c>
      <c r="M111" s="65"/>
      <c r="N111" s="65">
        <v>5</v>
      </c>
      <c r="O111" s="65">
        <v>5</v>
      </c>
      <c r="P111" s="65"/>
      <c r="Q111" s="65">
        <f t="shared" si="2"/>
        <v>38</v>
      </c>
      <c r="R111" s="65"/>
      <c r="S111" s="23"/>
      <c r="T111" s="73">
        <v>0</v>
      </c>
      <c r="U111" s="74">
        <v>0</v>
      </c>
      <c r="V111" s="74">
        <v>0</v>
      </c>
      <c r="W111" s="74">
        <v>2</v>
      </c>
      <c r="X111" s="74">
        <v>14</v>
      </c>
      <c r="Y111" s="107"/>
      <c r="Z111" s="75"/>
    </row>
    <row r="112" spans="1:26" ht="13.5" thickBot="1">
      <c r="A112" s="64"/>
      <c r="B112" s="55" t="s">
        <v>104</v>
      </c>
      <c r="C112" s="22"/>
      <c r="D112" s="39">
        <v>5</v>
      </c>
      <c r="E112" s="39">
        <v>5</v>
      </c>
      <c r="F112" s="39"/>
      <c r="G112" s="39">
        <v>5</v>
      </c>
      <c r="H112" s="39"/>
      <c r="I112" s="39"/>
      <c r="J112" s="39">
        <v>3</v>
      </c>
      <c r="K112" s="39">
        <v>5</v>
      </c>
      <c r="L112" s="39">
        <v>5</v>
      </c>
      <c r="M112" s="39"/>
      <c r="N112" s="39">
        <v>5</v>
      </c>
      <c r="O112" s="39">
        <v>5</v>
      </c>
      <c r="P112" s="39"/>
      <c r="Q112" s="32">
        <f t="shared" si="2"/>
        <v>38</v>
      </c>
      <c r="R112" s="39"/>
      <c r="S112" s="23">
        <f>Q111+Q112+Q113+R111+R112+R113</f>
        <v>76</v>
      </c>
      <c r="T112" s="69" t="s">
        <v>94</v>
      </c>
      <c r="U112" s="27"/>
      <c r="V112" s="27"/>
      <c r="W112" s="27"/>
      <c r="X112" s="27"/>
      <c r="Y112" s="97"/>
      <c r="Z112" s="70"/>
    </row>
    <row r="113" spans="1:26" ht="13.5" thickBot="1">
      <c r="A113" s="77"/>
      <c r="B113" s="45" t="s">
        <v>42</v>
      </c>
      <c r="C113" s="45">
        <v>42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2">
        <f t="shared" si="2"/>
        <v>0</v>
      </c>
      <c r="R113" s="46"/>
      <c r="S113" s="47"/>
      <c r="T113" s="77" t="s">
        <v>96</v>
      </c>
      <c r="U113" s="78"/>
      <c r="V113" s="78"/>
      <c r="W113" s="78"/>
      <c r="X113" s="78"/>
      <c r="Y113" s="50">
        <f>S112/16</f>
        <v>4.75</v>
      </c>
      <c r="Z113" s="79"/>
    </row>
  </sheetData>
  <sheetProtection/>
  <printOptions/>
  <pageMargins left="0.24" right="0.14" top="0.21" bottom="0.49" header="0.12" footer="0.4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.7109375" style="5" customWidth="1"/>
    <col min="2" max="2" width="10.00390625" style="1" customWidth="1"/>
    <col min="3" max="3" width="10.140625" style="1" customWidth="1"/>
    <col min="4" max="4" width="9.28125" style="1" customWidth="1"/>
    <col min="5" max="5" width="9.140625" style="1" customWidth="1"/>
    <col min="6" max="6" width="11.00390625" style="1" customWidth="1"/>
    <col min="7" max="7" width="7.140625" style="4" customWidth="1"/>
    <col min="8" max="8" width="7.28125" style="4" customWidth="1"/>
    <col min="9" max="9" width="7.28125" style="6" customWidth="1"/>
    <col min="10" max="10" width="2.28125" style="4" customWidth="1"/>
    <col min="11" max="11" width="5.28125" style="4" customWidth="1"/>
    <col min="12" max="18" width="2.8515625" style="1" customWidth="1"/>
    <col min="19" max="16384" width="9.140625" style="1" customWidth="1"/>
  </cols>
  <sheetData>
    <row r="1" spans="1:18" ht="22.5">
      <c r="A1" s="7" t="s">
        <v>114</v>
      </c>
      <c r="B1" s="8"/>
      <c r="C1" s="8"/>
      <c r="D1" s="8"/>
      <c r="E1" s="8"/>
      <c r="F1" s="8"/>
      <c r="G1" s="8"/>
      <c r="H1" s="8"/>
      <c r="I1" s="122"/>
      <c r="J1" s="8"/>
      <c r="K1" s="8"/>
      <c r="L1" s="8"/>
      <c r="M1" s="8"/>
      <c r="N1" s="8"/>
      <c r="O1" s="8"/>
      <c r="P1" s="8"/>
      <c r="Q1" s="8"/>
      <c r="R1" s="10"/>
    </row>
    <row r="2" spans="1:18" ht="19.5" thickBot="1">
      <c r="A2" s="123" t="s">
        <v>115</v>
      </c>
      <c r="B2" s="12"/>
      <c r="C2" s="12"/>
      <c r="D2" s="12"/>
      <c r="E2" s="12"/>
      <c r="F2" s="12"/>
      <c r="G2" s="12"/>
      <c r="H2" s="12"/>
      <c r="I2" s="124"/>
      <c r="J2" s="12"/>
      <c r="K2" s="12"/>
      <c r="L2" s="12"/>
      <c r="M2" s="12"/>
      <c r="N2" s="12"/>
      <c r="O2" s="12"/>
      <c r="P2" s="12"/>
      <c r="Q2" s="12"/>
      <c r="R2" s="14"/>
    </row>
    <row r="3" spans="1:18" ht="12.75">
      <c r="A3" s="52" t="s">
        <v>107</v>
      </c>
      <c r="B3" s="84"/>
      <c r="C3" s="84"/>
      <c r="D3" s="84"/>
      <c r="E3" s="84"/>
      <c r="F3" s="84"/>
      <c r="G3" s="125"/>
      <c r="H3" s="125"/>
      <c r="I3" s="126"/>
      <c r="J3" s="127"/>
      <c r="K3" s="30"/>
      <c r="L3" s="158"/>
      <c r="M3" s="36"/>
      <c r="N3" s="36"/>
      <c r="O3" s="36"/>
      <c r="P3" s="36"/>
      <c r="Q3" s="36"/>
      <c r="R3" s="54"/>
    </row>
    <row r="4" spans="1:18" ht="12.75">
      <c r="A4" s="69"/>
      <c r="B4" s="27"/>
      <c r="C4" s="27"/>
      <c r="D4" s="27"/>
      <c r="E4" s="27"/>
      <c r="F4" s="27"/>
      <c r="G4" s="128" t="s">
        <v>108</v>
      </c>
      <c r="H4" s="128" t="s">
        <v>109</v>
      </c>
      <c r="I4" s="129" t="s">
        <v>110</v>
      </c>
      <c r="J4" s="15" t="s">
        <v>92</v>
      </c>
      <c r="K4" s="191" t="s">
        <v>111</v>
      </c>
      <c r="L4" s="162">
        <v>0</v>
      </c>
      <c r="M4" s="131">
        <v>1</v>
      </c>
      <c r="N4" s="131">
        <v>2</v>
      </c>
      <c r="O4" s="131">
        <v>3</v>
      </c>
      <c r="P4" s="131">
        <v>5</v>
      </c>
      <c r="Q4" s="131" t="s">
        <v>90</v>
      </c>
      <c r="R4" s="134">
        <v>20</v>
      </c>
    </row>
    <row r="5" spans="1:18" ht="12.75">
      <c r="A5" s="130"/>
      <c r="B5" s="131"/>
      <c r="C5" s="131"/>
      <c r="D5" s="131"/>
      <c r="E5" s="131"/>
      <c r="F5" s="131"/>
      <c r="G5" s="460"/>
      <c r="H5" s="461"/>
      <c r="I5" s="462"/>
      <c r="J5" s="132"/>
      <c r="K5" s="90"/>
      <c r="L5" s="162"/>
      <c r="M5" s="131"/>
      <c r="N5" s="131"/>
      <c r="O5" s="131"/>
      <c r="P5" s="131"/>
      <c r="Q5" s="131"/>
      <c r="R5" s="134"/>
    </row>
    <row r="6" spans="1:18" ht="12.75">
      <c r="A6" s="130">
        <v>1</v>
      </c>
      <c r="B6" s="131" t="s">
        <v>11</v>
      </c>
      <c r="C6" s="131" t="s">
        <v>93</v>
      </c>
      <c r="D6" s="135" t="s">
        <v>14</v>
      </c>
      <c r="E6" s="131" t="s">
        <v>12</v>
      </c>
      <c r="F6" s="131" t="s">
        <v>95</v>
      </c>
      <c r="G6" s="135">
        <v>23</v>
      </c>
      <c r="H6" s="135">
        <v>16</v>
      </c>
      <c r="I6" s="135">
        <v>17</v>
      </c>
      <c r="J6" s="132"/>
      <c r="K6" s="90">
        <f>SUM(G6:J6)</f>
        <v>56</v>
      </c>
      <c r="L6" s="162">
        <v>12</v>
      </c>
      <c r="M6" s="131">
        <v>7</v>
      </c>
      <c r="N6" s="131">
        <v>8</v>
      </c>
      <c r="O6" s="131">
        <v>6</v>
      </c>
      <c r="P6" s="131">
        <v>3</v>
      </c>
      <c r="Q6" s="131"/>
      <c r="R6" s="134"/>
    </row>
    <row r="7" spans="1:18" ht="12.75">
      <c r="A7" s="130">
        <v>2</v>
      </c>
      <c r="B7" s="131" t="s">
        <v>30</v>
      </c>
      <c r="C7" s="131" t="s">
        <v>29</v>
      </c>
      <c r="D7" s="135" t="s">
        <v>14</v>
      </c>
      <c r="E7" s="131" t="s">
        <v>12</v>
      </c>
      <c r="F7" s="131" t="s">
        <v>19</v>
      </c>
      <c r="G7" s="136">
        <v>30</v>
      </c>
      <c r="H7" s="135">
        <v>33</v>
      </c>
      <c r="I7" s="135">
        <v>22</v>
      </c>
      <c r="J7" s="132"/>
      <c r="K7" s="90">
        <f>SUM(G7:J7)</f>
        <v>85</v>
      </c>
      <c r="L7" s="162">
        <v>7</v>
      </c>
      <c r="M7" s="131">
        <v>4</v>
      </c>
      <c r="N7" s="131">
        <v>6</v>
      </c>
      <c r="O7" s="131">
        <v>13</v>
      </c>
      <c r="P7" s="131">
        <v>6</v>
      </c>
      <c r="Q7" s="131"/>
      <c r="R7" s="134"/>
    </row>
    <row r="8" spans="1:18" ht="12.75">
      <c r="A8" s="130">
        <v>3</v>
      </c>
      <c r="B8" s="131" t="s">
        <v>17</v>
      </c>
      <c r="C8" s="131" t="s">
        <v>16</v>
      </c>
      <c r="D8" s="135" t="s">
        <v>14</v>
      </c>
      <c r="E8" s="131" t="s">
        <v>18</v>
      </c>
      <c r="F8" s="131" t="s">
        <v>19</v>
      </c>
      <c r="G8" s="136">
        <v>40</v>
      </c>
      <c r="H8" s="135">
        <v>32</v>
      </c>
      <c r="I8" s="135">
        <v>38</v>
      </c>
      <c r="J8" s="132"/>
      <c r="K8" s="90">
        <f>SUM(G8:J8)</f>
        <v>110</v>
      </c>
      <c r="L8" s="162">
        <v>5</v>
      </c>
      <c r="M8" s="131">
        <v>3</v>
      </c>
      <c r="N8" s="131">
        <v>3</v>
      </c>
      <c r="O8" s="131">
        <v>12</v>
      </c>
      <c r="P8" s="131">
        <v>13</v>
      </c>
      <c r="Q8" s="131"/>
      <c r="R8" s="134"/>
    </row>
    <row r="9" spans="1:18" ht="12.75">
      <c r="A9" s="130">
        <v>4</v>
      </c>
      <c r="B9" s="131" t="s">
        <v>23</v>
      </c>
      <c r="C9" s="131" t="s">
        <v>20</v>
      </c>
      <c r="D9" s="135" t="s">
        <v>14</v>
      </c>
      <c r="E9" s="131" t="s">
        <v>12</v>
      </c>
      <c r="F9" s="131" t="s">
        <v>95</v>
      </c>
      <c r="G9" s="136">
        <v>52</v>
      </c>
      <c r="H9" s="135">
        <v>45</v>
      </c>
      <c r="I9" s="135">
        <v>41</v>
      </c>
      <c r="J9" s="132"/>
      <c r="K9" s="90">
        <f>SUM(G9:J9)</f>
        <v>138</v>
      </c>
      <c r="L9" s="162">
        <v>1</v>
      </c>
      <c r="M9" s="131">
        <v>2</v>
      </c>
      <c r="N9" s="131">
        <v>3</v>
      </c>
      <c r="O9" s="131">
        <v>10</v>
      </c>
      <c r="P9" s="131">
        <v>20</v>
      </c>
      <c r="Q9" s="131"/>
      <c r="R9" s="134"/>
    </row>
    <row r="10" spans="1:18" ht="13.5" thickBot="1">
      <c r="A10" s="148">
        <v>5</v>
      </c>
      <c r="B10" s="149" t="s">
        <v>21</v>
      </c>
      <c r="C10" s="149" t="s">
        <v>20</v>
      </c>
      <c r="D10" s="150" t="s">
        <v>14</v>
      </c>
      <c r="E10" s="149" t="s">
        <v>18</v>
      </c>
      <c r="F10" s="149" t="s">
        <v>19</v>
      </c>
      <c r="G10" s="151">
        <v>54</v>
      </c>
      <c r="H10" s="150">
        <v>58</v>
      </c>
      <c r="I10" s="150">
        <v>58</v>
      </c>
      <c r="J10" s="21"/>
      <c r="K10" s="192">
        <f>SUM(G10:J10)</f>
        <v>170</v>
      </c>
      <c r="L10" s="164">
        <v>0</v>
      </c>
      <c r="M10" s="141">
        <v>0</v>
      </c>
      <c r="N10" s="141">
        <v>0</v>
      </c>
      <c r="O10" s="141">
        <v>5</v>
      </c>
      <c r="P10" s="141">
        <v>31</v>
      </c>
      <c r="Q10" s="141"/>
      <c r="R10" s="147"/>
    </row>
    <row r="11" spans="1:18" ht="12.75">
      <c r="A11" s="155">
        <v>6</v>
      </c>
      <c r="B11" s="36" t="s">
        <v>112</v>
      </c>
      <c r="C11" s="36" t="s">
        <v>27</v>
      </c>
      <c r="D11" s="156" t="s">
        <v>24</v>
      </c>
      <c r="E11" s="36" t="s">
        <v>12</v>
      </c>
      <c r="F11" s="36" t="s">
        <v>22</v>
      </c>
      <c r="G11" s="157">
        <v>36</v>
      </c>
      <c r="H11" s="156">
        <v>22</v>
      </c>
      <c r="I11" s="156">
        <v>21</v>
      </c>
      <c r="J11" s="165"/>
      <c r="K11" s="73">
        <f aca="true" t="shared" si="0" ref="K11:K26">SUM(G11:J11)</f>
        <v>79</v>
      </c>
      <c r="L11" s="160">
        <v>8</v>
      </c>
      <c r="M11" s="139">
        <v>6</v>
      </c>
      <c r="N11" s="139">
        <v>5</v>
      </c>
      <c r="O11" s="139">
        <v>11</v>
      </c>
      <c r="P11" s="139">
        <v>6</v>
      </c>
      <c r="Q11" s="139"/>
      <c r="R11" s="108"/>
    </row>
    <row r="12" spans="1:18" ht="12.75">
      <c r="A12" s="130">
        <v>7</v>
      </c>
      <c r="B12" s="131" t="s">
        <v>26</v>
      </c>
      <c r="C12" s="131" t="s">
        <v>25</v>
      </c>
      <c r="D12" s="135" t="s">
        <v>24</v>
      </c>
      <c r="E12" s="131" t="s">
        <v>12</v>
      </c>
      <c r="F12" s="131" t="s">
        <v>22</v>
      </c>
      <c r="G12" s="136">
        <v>33</v>
      </c>
      <c r="H12" s="135">
        <v>27</v>
      </c>
      <c r="I12" s="135">
        <v>20</v>
      </c>
      <c r="J12" s="132"/>
      <c r="K12" s="90">
        <f>SUM(G12:J12)</f>
        <v>80</v>
      </c>
      <c r="L12" s="162">
        <v>8</v>
      </c>
      <c r="M12" s="131">
        <v>9</v>
      </c>
      <c r="N12" s="131">
        <v>4</v>
      </c>
      <c r="O12" s="131">
        <v>6</v>
      </c>
      <c r="P12" s="131">
        <v>9</v>
      </c>
      <c r="Q12" s="131"/>
      <c r="R12" s="134"/>
    </row>
    <row r="13" spans="1:18" ht="12.75">
      <c r="A13" s="39">
        <v>8</v>
      </c>
      <c r="B13" s="131" t="s">
        <v>36</v>
      </c>
      <c r="C13" s="131" t="s">
        <v>35</v>
      </c>
      <c r="D13" s="135" t="s">
        <v>24</v>
      </c>
      <c r="E13" s="131" t="s">
        <v>12</v>
      </c>
      <c r="F13" s="131" t="s">
        <v>22</v>
      </c>
      <c r="G13" s="136">
        <v>47</v>
      </c>
      <c r="H13" s="135">
        <v>44</v>
      </c>
      <c r="I13" s="135">
        <v>38</v>
      </c>
      <c r="J13" s="132"/>
      <c r="K13" s="90">
        <f>SUM(G13:J13)</f>
        <v>129</v>
      </c>
      <c r="L13" s="162">
        <v>0</v>
      </c>
      <c r="M13" s="131">
        <v>3</v>
      </c>
      <c r="N13" s="131">
        <v>1</v>
      </c>
      <c r="O13" s="131">
        <v>18</v>
      </c>
      <c r="P13" s="131">
        <v>14</v>
      </c>
      <c r="Q13" s="131"/>
      <c r="R13" s="134"/>
    </row>
    <row r="14" spans="1:18" ht="12.75">
      <c r="A14" s="39">
        <v>9</v>
      </c>
      <c r="B14" s="131" t="s">
        <v>135</v>
      </c>
      <c r="C14" s="131" t="s">
        <v>45</v>
      </c>
      <c r="D14" s="135" t="s">
        <v>24</v>
      </c>
      <c r="E14" s="131"/>
      <c r="F14" s="131" t="s">
        <v>41</v>
      </c>
      <c r="G14" s="136">
        <v>48</v>
      </c>
      <c r="H14" s="135">
        <v>42</v>
      </c>
      <c r="I14" s="135">
        <v>40</v>
      </c>
      <c r="J14" s="132"/>
      <c r="K14" s="90">
        <f>SUM(G14:J14)</f>
        <v>130</v>
      </c>
      <c r="L14" s="162">
        <v>1</v>
      </c>
      <c r="M14" s="131">
        <v>0</v>
      </c>
      <c r="N14" s="131">
        <v>5</v>
      </c>
      <c r="O14" s="131">
        <v>15</v>
      </c>
      <c r="P14" s="131">
        <v>15</v>
      </c>
      <c r="Q14" s="131"/>
      <c r="R14" s="134"/>
    </row>
    <row r="15" spans="1:18" ht="12.75">
      <c r="A15" s="39">
        <v>10</v>
      </c>
      <c r="B15" s="131" t="s">
        <v>38</v>
      </c>
      <c r="C15" s="131" t="s">
        <v>37</v>
      </c>
      <c r="D15" s="135" t="s">
        <v>24</v>
      </c>
      <c r="E15" s="131" t="s">
        <v>12</v>
      </c>
      <c r="F15" s="131" t="s">
        <v>22</v>
      </c>
      <c r="G15" s="136">
        <v>50</v>
      </c>
      <c r="H15" s="135">
        <v>43</v>
      </c>
      <c r="I15" s="135">
        <v>42</v>
      </c>
      <c r="J15" s="132"/>
      <c r="K15" s="90">
        <f>SUM(G15:J15)</f>
        <v>135</v>
      </c>
      <c r="L15" s="162">
        <v>0</v>
      </c>
      <c r="M15" s="131">
        <v>2</v>
      </c>
      <c r="N15" s="131">
        <v>3</v>
      </c>
      <c r="O15" s="131">
        <v>14</v>
      </c>
      <c r="P15" s="131">
        <v>17</v>
      </c>
      <c r="Q15" s="131"/>
      <c r="R15" s="134"/>
    </row>
    <row r="16" spans="1:18" ht="13.5" thickBot="1">
      <c r="A16" s="148">
        <v>11</v>
      </c>
      <c r="B16" s="149" t="s">
        <v>32</v>
      </c>
      <c r="C16" s="149" t="s">
        <v>31</v>
      </c>
      <c r="D16" s="150" t="s">
        <v>24</v>
      </c>
      <c r="E16" s="149" t="s">
        <v>12</v>
      </c>
      <c r="F16" s="149" t="s">
        <v>22</v>
      </c>
      <c r="G16" s="151" t="s">
        <v>117</v>
      </c>
      <c r="H16" s="150"/>
      <c r="I16" s="150"/>
      <c r="J16" s="21"/>
      <c r="K16" s="192">
        <f t="shared" si="0"/>
        <v>0</v>
      </c>
      <c r="L16" s="193"/>
      <c r="M16" s="149"/>
      <c r="N16" s="149"/>
      <c r="O16" s="149"/>
      <c r="P16" s="149"/>
      <c r="Q16" s="149"/>
      <c r="R16" s="154"/>
    </row>
    <row r="17" spans="1:18" ht="12.75">
      <c r="A17" s="155">
        <v>12</v>
      </c>
      <c r="B17" s="36" t="s">
        <v>44</v>
      </c>
      <c r="C17" s="36" t="s">
        <v>43</v>
      </c>
      <c r="D17" s="156" t="s">
        <v>33</v>
      </c>
      <c r="E17" s="36" t="s">
        <v>12</v>
      </c>
      <c r="F17" s="36" t="s">
        <v>22</v>
      </c>
      <c r="G17" s="156">
        <v>22</v>
      </c>
      <c r="H17" s="157">
        <v>11</v>
      </c>
      <c r="I17" s="156">
        <v>24</v>
      </c>
      <c r="J17" s="165"/>
      <c r="K17" s="166">
        <f t="shared" si="0"/>
        <v>57</v>
      </c>
      <c r="L17" s="167">
        <v>18</v>
      </c>
      <c r="M17" s="36">
        <v>4</v>
      </c>
      <c r="N17" s="36">
        <v>3</v>
      </c>
      <c r="O17" s="36">
        <v>4</v>
      </c>
      <c r="P17" s="36">
        <v>7</v>
      </c>
      <c r="Q17" s="36"/>
      <c r="R17" s="54"/>
    </row>
    <row r="18" spans="1:18" ht="12.75">
      <c r="A18" s="130">
        <v>13</v>
      </c>
      <c r="B18" s="131" t="s">
        <v>39</v>
      </c>
      <c r="C18" s="131" t="s">
        <v>34</v>
      </c>
      <c r="D18" s="135" t="s">
        <v>33</v>
      </c>
      <c r="E18" s="131" t="s">
        <v>18</v>
      </c>
      <c r="F18" s="131" t="s">
        <v>95</v>
      </c>
      <c r="G18" s="136">
        <v>27</v>
      </c>
      <c r="H18" s="135">
        <v>37</v>
      </c>
      <c r="I18" s="135">
        <v>26</v>
      </c>
      <c r="J18" s="132"/>
      <c r="K18" s="133">
        <f t="shared" si="0"/>
        <v>90</v>
      </c>
      <c r="L18" s="101">
        <v>5</v>
      </c>
      <c r="M18" s="131">
        <v>4</v>
      </c>
      <c r="N18" s="131">
        <v>5</v>
      </c>
      <c r="O18" s="131">
        <v>17</v>
      </c>
      <c r="P18" s="131">
        <v>5</v>
      </c>
      <c r="Q18" s="131"/>
      <c r="R18" s="134"/>
    </row>
    <row r="19" spans="1:18" ht="12.75">
      <c r="A19" s="130">
        <v>14</v>
      </c>
      <c r="B19" s="131" t="s">
        <v>50</v>
      </c>
      <c r="C19" s="131" t="s">
        <v>49</v>
      </c>
      <c r="D19" s="135" t="s">
        <v>33</v>
      </c>
      <c r="E19" s="131" t="s">
        <v>18</v>
      </c>
      <c r="F19" s="131" t="s">
        <v>95</v>
      </c>
      <c r="G19" s="136">
        <v>41</v>
      </c>
      <c r="H19" s="135">
        <v>39</v>
      </c>
      <c r="I19" s="135">
        <v>34</v>
      </c>
      <c r="J19" s="132"/>
      <c r="K19" s="133">
        <f t="shared" si="0"/>
        <v>114</v>
      </c>
      <c r="L19" s="101">
        <v>0</v>
      </c>
      <c r="M19" s="131">
        <v>5</v>
      </c>
      <c r="N19" s="131">
        <v>2</v>
      </c>
      <c r="O19" s="131">
        <v>20</v>
      </c>
      <c r="P19" s="131">
        <v>9</v>
      </c>
      <c r="Q19" s="131"/>
      <c r="R19" s="134"/>
    </row>
    <row r="20" spans="1:18" ht="12.75">
      <c r="A20" s="130">
        <v>15</v>
      </c>
      <c r="B20" s="131" t="s">
        <v>36</v>
      </c>
      <c r="C20" s="131" t="s">
        <v>57</v>
      </c>
      <c r="D20" s="135" t="s">
        <v>33</v>
      </c>
      <c r="E20" s="131" t="s">
        <v>12</v>
      </c>
      <c r="F20" s="131" t="s">
        <v>22</v>
      </c>
      <c r="G20" s="136">
        <v>52</v>
      </c>
      <c r="H20" s="135">
        <v>43</v>
      </c>
      <c r="I20" s="135">
        <v>38</v>
      </c>
      <c r="J20" s="132"/>
      <c r="K20" s="133">
        <f t="shared" si="0"/>
        <v>133</v>
      </c>
      <c r="L20" s="101">
        <v>2</v>
      </c>
      <c r="M20" s="131">
        <v>2</v>
      </c>
      <c r="N20" s="131">
        <v>3</v>
      </c>
      <c r="O20" s="131">
        <v>10</v>
      </c>
      <c r="P20" s="131">
        <v>19</v>
      </c>
      <c r="Q20" s="131"/>
      <c r="R20" s="134"/>
    </row>
    <row r="21" spans="1:18" ht="13.5" thickBot="1">
      <c r="A21" s="140">
        <v>16</v>
      </c>
      <c r="B21" s="141" t="s">
        <v>48</v>
      </c>
      <c r="C21" s="141" t="s">
        <v>20</v>
      </c>
      <c r="D21" s="142" t="s">
        <v>33</v>
      </c>
      <c r="E21" s="141" t="s">
        <v>18</v>
      </c>
      <c r="F21" s="141" t="s">
        <v>19</v>
      </c>
      <c r="G21" s="143">
        <v>42</v>
      </c>
      <c r="H21" s="142" t="s">
        <v>129</v>
      </c>
      <c r="I21" s="142"/>
      <c r="J21" s="144"/>
      <c r="K21" s="145">
        <f t="shared" si="0"/>
        <v>42</v>
      </c>
      <c r="L21" s="146"/>
      <c r="M21" s="141"/>
      <c r="N21" s="141"/>
      <c r="O21" s="141"/>
      <c r="P21" s="141"/>
      <c r="Q21" s="141"/>
      <c r="R21" s="147"/>
    </row>
    <row r="22" spans="1:18" ht="12.75">
      <c r="A22" s="138">
        <v>17</v>
      </c>
      <c r="B22" s="139" t="s">
        <v>56</v>
      </c>
      <c r="C22" s="139" t="s">
        <v>55</v>
      </c>
      <c r="D22" s="129" t="s">
        <v>54</v>
      </c>
      <c r="E22" s="139" t="s">
        <v>18</v>
      </c>
      <c r="F22" s="139" t="s">
        <v>19</v>
      </c>
      <c r="G22" s="128">
        <v>27</v>
      </c>
      <c r="H22" s="129">
        <v>14</v>
      </c>
      <c r="I22" s="129">
        <v>4</v>
      </c>
      <c r="J22" s="159"/>
      <c r="K22" s="194">
        <f t="shared" si="0"/>
        <v>45</v>
      </c>
      <c r="L22" s="160">
        <v>12</v>
      </c>
      <c r="M22" s="139">
        <v>6</v>
      </c>
      <c r="N22" s="139">
        <v>2</v>
      </c>
      <c r="O22" s="139">
        <v>0</v>
      </c>
      <c r="P22" s="139">
        <v>7</v>
      </c>
      <c r="Q22" s="139"/>
      <c r="R22" s="108"/>
    </row>
    <row r="23" spans="1:18" ht="12.75">
      <c r="A23" s="138">
        <v>18</v>
      </c>
      <c r="B23" s="139" t="s">
        <v>15</v>
      </c>
      <c r="C23" s="139" t="s">
        <v>34</v>
      </c>
      <c r="D23" s="129" t="s">
        <v>54</v>
      </c>
      <c r="E23" s="139" t="s">
        <v>12</v>
      </c>
      <c r="F23" s="139" t="s">
        <v>95</v>
      </c>
      <c r="G23" s="128">
        <v>32</v>
      </c>
      <c r="H23" s="129">
        <v>20</v>
      </c>
      <c r="I23" s="129">
        <v>16</v>
      </c>
      <c r="J23" s="159"/>
      <c r="K23" s="152">
        <f t="shared" si="0"/>
        <v>68</v>
      </c>
      <c r="L23" s="160">
        <v>3</v>
      </c>
      <c r="M23" s="139">
        <v>5</v>
      </c>
      <c r="N23" s="139">
        <v>6</v>
      </c>
      <c r="O23" s="139">
        <v>7</v>
      </c>
      <c r="P23" s="139">
        <v>6</v>
      </c>
      <c r="Q23" s="139"/>
      <c r="R23" s="108"/>
    </row>
    <row r="24" spans="1:18" ht="12.75">
      <c r="A24" s="138">
        <v>19</v>
      </c>
      <c r="B24" s="139" t="s">
        <v>135</v>
      </c>
      <c r="C24" s="139" t="s">
        <v>62</v>
      </c>
      <c r="D24" s="129" t="s">
        <v>54</v>
      </c>
      <c r="E24" s="139"/>
      <c r="F24" s="139" t="s">
        <v>41</v>
      </c>
      <c r="G24" s="128">
        <v>32</v>
      </c>
      <c r="H24" s="129">
        <v>20</v>
      </c>
      <c r="I24" s="129">
        <v>17</v>
      </c>
      <c r="J24" s="159"/>
      <c r="K24" s="152">
        <f t="shared" si="0"/>
        <v>69</v>
      </c>
      <c r="L24" s="160">
        <v>2</v>
      </c>
      <c r="M24" s="139">
        <v>8</v>
      </c>
      <c r="N24" s="139">
        <v>2</v>
      </c>
      <c r="O24" s="139">
        <v>9</v>
      </c>
      <c r="P24" s="139">
        <v>6</v>
      </c>
      <c r="Q24" s="139"/>
      <c r="R24" s="108"/>
    </row>
    <row r="25" spans="1:18" ht="12.75">
      <c r="A25" s="130">
        <v>20</v>
      </c>
      <c r="B25" s="131" t="s">
        <v>61</v>
      </c>
      <c r="C25" s="131" t="s">
        <v>118</v>
      </c>
      <c r="D25" s="135" t="s">
        <v>54</v>
      </c>
      <c r="E25" s="131" t="s">
        <v>18</v>
      </c>
      <c r="F25" s="131" t="s">
        <v>19</v>
      </c>
      <c r="G25" s="136">
        <v>39</v>
      </c>
      <c r="H25" s="135">
        <v>32</v>
      </c>
      <c r="I25" s="135">
        <v>18</v>
      </c>
      <c r="J25" s="161"/>
      <c r="K25" s="152">
        <f t="shared" si="0"/>
        <v>89</v>
      </c>
      <c r="L25" s="162">
        <v>4</v>
      </c>
      <c r="M25" s="131">
        <v>1</v>
      </c>
      <c r="N25" s="131">
        <v>0</v>
      </c>
      <c r="O25" s="131">
        <v>11</v>
      </c>
      <c r="P25" s="131">
        <v>11</v>
      </c>
      <c r="Q25" s="131"/>
      <c r="R25" s="134"/>
    </row>
    <row r="26" spans="1:18" ht="13.5" thickBot="1">
      <c r="A26" s="140">
        <v>21</v>
      </c>
      <c r="B26" s="141" t="s">
        <v>59</v>
      </c>
      <c r="C26" s="141" t="s">
        <v>58</v>
      </c>
      <c r="D26" s="142" t="s">
        <v>54</v>
      </c>
      <c r="E26" s="141" t="s">
        <v>18</v>
      </c>
      <c r="F26" s="141" t="s">
        <v>19</v>
      </c>
      <c r="G26" s="142">
        <v>43</v>
      </c>
      <c r="H26" s="143">
        <v>29</v>
      </c>
      <c r="I26" s="142">
        <v>30</v>
      </c>
      <c r="J26" s="163"/>
      <c r="K26" s="145">
        <f t="shared" si="0"/>
        <v>102</v>
      </c>
      <c r="L26" s="164">
        <v>0</v>
      </c>
      <c r="M26" s="141">
        <v>3</v>
      </c>
      <c r="N26" s="141">
        <v>1</v>
      </c>
      <c r="O26" s="141">
        <v>9</v>
      </c>
      <c r="P26" s="141">
        <v>14</v>
      </c>
      <c r="Q26" s="141"/>
      <c r="R26" s="147"/>
    </row>
    <row r="27" spans="1:18" ht="12.75">
      <c r="A27" s="22"/>
      <c r="B27" s="24"/>
      <c r="C27" s="24"/>
      <c r="D27" s="55"/>
      <c r="E27" s="24"/>
      <c r="F27" s="24"/>
      <c r="G27" s="20"/>
      <c r="H27" s="20"/>
      <c r="I27" s="55"/>
      <c r="J27" s="20"/>
      <c r="K27" s="22"/>
      <c r="L27" s="24"/>
      <c r="M27" s="24"/>
      <c r="N27" s="24"/>
      <c r="O27" s="24"/>
      <c r="P27" s="24"/>
      <c r="Q27" s="24"/>
      <c r="R27" s="24"/>
    </row>
    <row r="28" spans="1:18" ht="13.5" thickBot="1">
      <c r="A28" s="22"/>
      <c r="B28" s="24"/>
      <c r="C28" s="24"/>
      <c r="D28" s="24"/>
      <c r="E28" s="24"/>
      <c r="F28" s="24"/>
      <c r="G28" s="20"/>
      <c r="H28" s="55"/>
      <c r="I28" s="55"/>
      <c r="J28" s="20"/>
      <c r="K28" s="22"/>
      <c r="L28" s="24"/>
      <c r="M28" s="24"/>
      <c r="N28" s="24"/>
      <c r="O28" s="24"/>
      <c r="P28" s="24"/>
      <c r="Q28" s="24"/>
      <c r="R28" s="24"/>
    </row>
    <row r="29" spans="1:18" ht="13.5" thickBot="1">
      <c r="A29" s="155">
        <v>1</v>
      </c>
      <c r="B29" s="36" t="s">
        <v>64</v>
      </c>
      <c r="C29" s="36" t="s">
        <v>31</v>
      </c>
      <c r="D29" s="36" t="s">
        <v>100</v>
      </c>
      <c r="E29" s="36"/>
      <c r="F29" s="36" t="s">
        <v>42</v>
      </c>
      <c r="G29" s="157">
        <v>23</v>
      </c>
      <c r="H29" s="156">
        <v>17</v>
      </c>
      <c r="I29" s="156"/>
      <c r="J29" s="165"/>
      <c r="K29" s="166">
        <f>SUM(G29:J29)</f>
        <v>40</v>
      </c>
      <c r="L29" s="167">
        <v>4</v>
      </c>
      <c r="M29" s="36">
        <v>5</v>
      </c>
      <c r="N29" s="36">
        <v>2</v>
      </c>
      <c r="O29" s="36">
        <v>2</v>
      </c>
      <c r="P29" s="36">
        <v>5</v>
      </c>
      <c r="Q29" s="36"/>
      <c r="R29" s="54"/>
    </row>
    <row r="30" spans="1:18" ht="13.5" thickBot="1">
      <c r="A30" s="138">
        <v>2</v>
      </c>
      <c r="B30" s="139" t="s">
        <v>136</v>
      </c>
      <c r="C30" s="139" t="s">
        <v>120</v>
      </c>
      <c r="D30" s="139" t="s">
        <v>100</v>
      </c>
      <c r="E30" s="139"/>
      <c r="F30" s="139" t="s">
        <v>70</v>
      </c>
      <c r="G30" s="128">
        <v>32</v>
      </c>
      <c r="H30" s="129">
        <v>19</v>
      </c>
      <c r="I30" s="129"/>
      <c r="J30" s="15"/>
      <c r="K30" s="166">
        <f>SUM(G30:J30)</f>
        <v>51</v>
      </c>
      <c r="L30" s="196">
        <v>3</v>
      </c>
      <c r="M30" s="139">
        <v>4</v>
      </c>
      <c r="N30" s="139">
        <v>2</v>
      </c>
      <c r="O30" s="139">
        <v>1</v>
      </c>
      <c r="P30" s="139">
        <v>8</v>
      </c>
      <c r="Q30" s="139"/>
      <c r="R30" s="108"/>
    </row>
    <row r="31" spans="1:18" ht="12.75">
      <c r="A31" s="138">
        <v>3</v>
      </c>
      <c r="B31" s="139" t="s">
        <v>67</v>
      </c>
      <c r="C31" s="139" t="s">
        <v>66</v>
      </c>
      <c r="D31" s="139" t="s">
        <v>100</v>
      </c>
      <c r="E31" s="139"/>
      <c r="F31" s="139" t="s">
        <v>42</v>
      </c>
      <c r="G31" s="128">
        <v>34</v>
      </c>
      <c r="H31" s="129">
        <v>22</v>
      </c>
      <c r="I31" s="129"/>
      <c r="J31" s="15"/>
      <c r="K31" s="166">
        <f>SUM(G31:J31)</f>
        <v>56</v>
      </c>
      <c r="L31" s="196">
        <v>0</v>
      </c>
      <c r="M31" s="139">
        <v>7</v>
      </c>
      <c r="N31" s="139">
        <v>2</v>
      </c>
      <c r="O31" s="139">
        <v>0</v>
      </c>
      <c r="P31" s="139">
        <v>9</v>
      </c>
      <c r="Q31" s="139"/>
      <c r="R31" s="108"/>
    </row>
    <row r="32" spans="1:18" ht="12.75">
      <c r="A32" s="130">
        <v>4</v>
      </c>
      <c r="B32" s="131" t="s">
        <v>121</v>
      </c>
      <c r="C32" s="131" t="s">
        <v>122</v>
      </c>
      <c r="D32" s="131" t="s">
        <v>100</v>
      </c>
      <c r="E32" s="131"/>
      <c r="F32" s="131" t="s">
        <v>42</v>
      </c>
      <c r="G32" s="136">
        <v>35</v>
      </c>
      <c r="H32" s="135">
        <v>37</v>
      </c>
      <c r="I32" s="135"/>
      <c r="J32" s="132"/>
      <c r="K32" s="133">
        <f aca="true" t="shared" si="1" ref="K32:K42">SUM(G32:J32)</f>
        <v>72</v>
      </c>
      <c r="L32" s="101">
        <v>1</v>
      </c>
      <c r="M32" s="131">
        <v>0</v>
      </c>
      <c r="N32" s="131">
        <v>1</v>
      </c>
      <c r="O32" s="131">
        <v>5</v>
      </c>
      <c r="P32" s="131">
        <v>11</v>
      </c>
      <c r="Q32" s="131"/>
      <c r="R32" s="134"/>
    </row>
    <row r="33" spans="1:18" ht="12.75">
      <c r="A33" s="130">
        <v>5</v>
      </c>
      <c r="B33" s="131" t="s">
        <v>72</v>
      </c>
      <c r="C33" s="131" t="s">
        <v>71</v>
      </c>
      <c r="D33" s="131" t="s">
        <v>100</v>
      </c>
      <c r="E33" s="131"/>
      <c r="F33" s="131" t="s">
        <v>42</v>
      </c>
      <c r="G33" s="136">
        <v>40</v>
      </c>
      <c r="H33" s="135">
        <v>37</v>
      </c>
      <c r="I33" s="135"/>
      <c r="J33" s="132"/>
      <c r="K33" s="133">
        <f t="shared" si="1"/>
        <v>77</v>
      </c>
      <c r="L33" s="101">
        <v>0</v>
      </c>
      <c r="M33" s="131">
        <v>0</v>
      </c>
      <c r="N33" s="131">
        <v>3</v>
      </c>
      <c r="O33" s="131">
        <v>2</v>
      </c>
      <c r="P33" s="131">
        <v>13</v>
      </c>
      <c r="Q33" s="131"/>
      <c r="R33" s="134"/>
    </row>
    <row r="34" spans="1:18" ht="13.5" thickBot="1">
      <c r="A34" s="140">
        <v>6</v>
      </c>
      <c r="B34" s="141" t="s">
        <v>123</v>
      </c>
      <c r="C34" s="141" t="s">
        <v>81</v>
      </c>
      <c r="D34" s="141" t="s">
        <v>100</v>
      </c>
      <c r="E34" s="141"/>
      <c r="F34" s="141" t="s">
        <v>70</v>
      </c>
      <c r="G34" s="143">
        <v>43</v>
      </c>
      <c r="H34" s="142">
        <v>45</v>
      </c>
      <c r="I34" s="142"/>
      <c r="J34" s="144"/>
      <c r="K34" s="152">
        <f t="shared" si="1"/>
        <v>88</v>
      </c>
      <c r="L34" s="146">
        <v>0</v>
      </c>
      <c r="M34" s="141">
        <v>0</v>
      </c>
      <c r="N34" s="141">
        <v>0</v>
      </c>
      <c r="O34" s="141">
        <v>1</v>
      </c>
      <c r="P34" s="141">
        <v>17</v>
      </c>
      <c r="Q34" s="141"/>
      <c r="R34" s="147"/>
    </row>
    <row r="35" spans="1:18" ht="12.75">
      <c r="A35" s="155">
        <v>7</v>
      </c>
      <c r="B35" s="36" t="s">
        <v>137</v>
      </c>
      <c r="C35" s="36" t="s">
        <v>66</v>
      </c>
      <c r="D35" s="36" t="s">
        <v>101</v>
      </c>
      <c r="E35" s="36"/>
      <c r="F35" s="36" t="s">
        <v>70</v>
      </c>
      <c r="G35" s="157">
        <v>35</v>
      </c>
      <c r="H35" s="156">
        <v>34</v>
      </c>
      <c r="I35" s="156"/>
      <c r="J35" s="165"/>
      <c r="K35" s="166">
        <f t="shared" si="1"/>
        <v>69</v>
      </c>
      <c r="L35" s="167">
        <v>0</v>
      </c>
      <c r="M35" s="36">
        <v>0</v>
      </c>
      <c r="N35" s="36">
        <v>3</v>
      </c>
      <c r="O35" s="36">
        <v>6</v>
      </c>
      <c r="P35" s="36">
        <v>9</v>
      </c>
      <c r="Q35" s="36"/>
      <c r="R35" s="54"/>
    </row>
    <row r="36" spans="1:18" ht="12.75">
      <c r="A36" s="138">
        <v>8</v>
      </c>
      <c r="B36" s="139" t="s">
        <v>126</v>
      </c>
      <c r="C36" s="139" t="s">
        <v>47</v>
      </c>
      <c r="D36" s="139" t="s">
        <v>101</v>
      </c>
      <c r="E36" s="139"/>
      <c r="F36" s="139" t="s">
        <v>42</v>
      </c>
      <c r="G36" s="128">
        <v>45</v>
      </c>
      <c r="H36" s="129">
        <v>41</v>
      </c>
      <c r="I36" s="129"/>
      <c r="J36" s="15"/>
      <c r="K36" s="195">
        <f t="shared" si="1"/>
        <v>86</v>
      </c>
      <c r="L36" s="196">
        <v>0</v>
      </c>
      <c r="M36" s="139">
        <v>0</v>
      </c>
      <c r="N36" s="139">
        <v>0</v>
      </c>
      <c r="O36" s="139">
        <v>2</v>
      </c>
      <c r="P36" s="139">
        <v>16</v>
      </c>
      <c r="Q36" s="139"/>
      <c r="R36" s="108"/>
    </row>
    <row r="37" spans="1:18" ht="12.75">
      <c r="A37" s="138">
        <v>9</v>
      </c>
      <c r="B37" s="139" t="s">
        <v>127</v>
      </c>
      <c r="C37" s="139" t="s">
        <v>128</v>
      </c>
      <c r="D37" s="139" t="s">
        <v>101</v>
      </c>
      <c r="E37" s="139"/>
      <c r="F37" s="139" t="s">
        <v>42</v>
      </c>
      <c r="G37" s="128">
        <v>45</v>
      </c>
      <c r="H37" s="129">
        <v>45</v>
      </c>
      <c r="I37" s="129"/>
      <c r="J37" s="15"/>
      <c r="K37" s="195">
        <f t="shared" si="1"/>
        <v>90</v>
      </c>
      <c r="L37" s="196">
        <v>0</v>
      </c>
      <c r="M37" s="139">
        <v>0</v>
      </c>
      <c r="N37" s="139">
        <v>0</v>
      </c>
      <c r="O37" s="139">
        <v>0</v>
      </c>
      <c r="P37" s="139">
        <v>18</v>
      </c>
      <c r="Q37" s="139"/>
      <c r="R37" s="108"/>
    </row>
    <row r="38" spans="1:18" ht="12.75">
      <c r="A38" s="138">
        <v>10</v>
      </c>
      <c r="B38" s="139" t="s">
        <v>76</v>
      </c>
      <c r="C38" s="139" t="s">
        <v>75</v>
      </c>
      <c r="D38" s="139" t="s">
        <v>101</v>
      </c>
      <c r="E38" s="139"/>
      <c r="F38" s="139" t="s">
        <v>42</v>
      </c>
      <c r="G38" s="128">
        <v>45</v>
      </c>
      <c r="H38" s="129">
        <v>45</v>
      </c>
      <c r="I38" s="129"/>
      <c r="J38" s="15"/>
      <c r="K38" s="195">
        <f t="shared" si="1"/>
        <v>90</v>
      </c>
      <c r="L38" s="196">
        <v>0</v>
      </c>
      <c r="M38" s="139">
        <v>0</v>
      </c>
      <c r="N38" s="139">
        <v>0</v>
      </c>
      <c r="O38" s="139">
        <v>0</v>
      </c>
      <c r="P38" s="139">
        <v>18</v>
      </c>
      <c r="Q38" s="139"/>
      <c r="R38" s="108"/>
    </row>
    <row r="39" spans="1:18" ht="12.75">
      <c r="A39" s="138">
        <v>11</v>
      </c>
      <c r="B39" s="139" t="s">
        <v>78</v>
      </c>
      <c r="C39" s="139" t="s">
        <v>77</v>
      </c>
      <c r="D39" s="139" t="s">
        <v>101</v>
      </c>
      <c r="E39" s="139"/>
      <c r="F39" s="139" t="s">
        <v>42</v>
      </c>
      <c r="G39" s="128">
        <v>45</v>
      </c>
      <c r="H39" s="129">
        <v>45</v>
      </c>
      <c r="I39" s="129"/>
      <c r="J39" s="15"/>
      <c r="K39" s="195">
        <f t="shared" si="1"/>
        <v>90</v>
      </c>
      <c r="L39" s="196">
        <v>0</v>
      </c>
      <c r="M39" s="139">
        <v>0</v>
      </c>
      <c r="N39" s="139">
        <v>0</v>
      </c>
      <c r="O39" s="139">
        <v>0</v>
      </c>
      <c r="P39" s="139">
        <v>18</v>
      </c>
      <c r="Q39" s="139"/>
      <c r="R39" s="108"/>
    </row>
    <row r="40" spans="1:18" ht="12.75">
      <c r="A40" s="138">
        <v>12</v>
      </c>
      <c r="B40" s="139" t="s">
        <v>80</v>
      </c>
      <c r="C40" s="139" t="s">
        <v>79</v>
      </c>
      <c r="D40" s="139" t="s">
        <v>101</v>
      </c>
      <c r="E40" s="139"/>
      <c r="F40" s="139" t="s">
        <v>42</v>
      </c>
      <c r="G40" s="128">
        <v>45</v>
      </c>
      <c r="H40" s="129">
        <v>45</v>
      </c>
      <c r="I40" s="129"/>
      <c r="J40" s="15"/>
      <c r="K40" s="133">
        <f t="shared" si="1"/>
        <v>90</v>
      </c>
      <c r="L40" s="101">
        <v>0</v>
      </c>
      <c r="M40" s="131">
        <v>0</v>
      </c>
      <c r="N40" s="131">
        <v>0</v>
      </c>
      <c r="O40" s="131">
        <v>0</v>
      </c>
      <c r="P40" s="131">
        <v>18</v>
      </c>
      <c r="Q40" s="131"/>
      <c r="R40" s="134"/>
    </row>
    <row r="41" spans="1:18" ht="13.5" thickBot="1">
      <c r="A41" s="148">
        <v>13</v>
      </c>
      <c r="B41" s="149" t="s">
        <v>74</v>
      </c>
      <c r="C41" s="149" t="s">
        <v>37</v>
      </c>
      <c r="D41" s="149" t="s">
        <v>101</v>
      </c>
      <c r="E41" s="149"/>
      <c r="F41" s="149" t="s">
        <v>42</v>
      </c>
      <c r="G41" s="151">
        <v>45</v>
      </c>
      <c r="H41" s="150">
        <v>45</v>
      </c>
      <c r="I41" s="150"/>
      <c r="J41" s="21"/>
      <c r="K41" s="145">
        <f t="shared" si="1"/>
        <v>90</v>
      </c>
      <c r="L41" s="153">
        <v>0</v>
      </c>
      <c r="M41" s="149">
        <v>0</v>
      </c>
      <c r="N41" s="149">
        <v>0</v>
      </c>
      <c r="O41" s="149">
        <v>0</v>
      </c>
      <c r="P41" s="149">
        <v>18</v>
      </c>
      <c r="Q41" s="149"/>
      <c r="R41" s="154"/>
    </row>
    <row r="42" spans="1:18" ht="13.5" thickBot="1">
      <c r="A42" s="168">
        <v>14</v>
      </c>
      <c r="B42" s="169" t="s">
        <v>83</v>
      </c>
      <c r="C42" s="169" t="s">
        <v>113</v>
      </c>
      <c r="D42" s="169" t="s">
        <v>104</v>
      </c>
      <c r="E42" s="169"/>
      <c r="F42" s="169" t="s">
        <v>42</v>
      </c>
      <c r="G42" s="170">
        <v>38</v>
      </c>
      <c r="H42" s="170">
        <v>38</v>
      </c>
      <c r="I42" s="3"/>
      <c r="J42" s="171"/>
      <c r="K42" s="137">
        <f t="shared" si="1"/>
        <v>76</v>
      </c>
      <c r="L42" s="172">
        <v>0</v>
      </c>
      <c r="M42" s="169">
        <v>0</v>
      </c>
      <c r="N42" s="169">
        <v>0</v>
      </c>
      <c r="O42" s="169">
        <v>2</v>
      </c>
      <c r="P42" s="169">
        <v>14</v>
      </c>
      <c r="Q42" s="169"/>
      <c r="R42" s="173"/>
    </row>
  </sheetData>
  <sheetProtection/>
  <mergeCells count="1">
    <mergeCell ref="G5:I5"/>
  </mergeCells>
  <printOptions/>
  <pageMargins left="2.3" right="0.14" top="0.86" bottom="0.24" header="0.5" footer="0.2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4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3.00390625" style="1" customWidth="1"/>
    <col min="2" max="2" width="10.7109375" style="1" customWidth="1"/>
    <col min="3" max="3" width="11.00390625" style="1" customWidth="1"/>
    <col min="4" max="16" width="3.00390625" style="5" customWidth="1"/>
    <col min="17" max="17" width="4.140625" style="5" customWidth="1"/>
    <col min="18" max="18" width="3.00390625" style="5" customWidth="1"/>
    <col min="19" max="19" width="6.28125" style="121" customWidth="1"/>
    <col min="20" max="24" width="3.00390625" style="1" customWidth="1"/>
    <col min="25" max="25" width="6.28125" style="1" customWidth="1"/>
    <col min="26" max="26" width="4.421875" style="1" customWidth="1"/>
    <col min="27" max="16384" width="9.140625" style="1" customWidth="1"/>
  </cols>
  <sheetData>
    <row r="1" spans="1:26" ht="22.5">
      <c r="A1" s="7" t="s">
        <v>105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10"/>
    </row>
    <row r="2" spans="1:26" ht="20.25">
      <c r="A2" s="11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  <c r="U2" s="12"/>
      <c r="V2" s="12"/>
      <c r="W2" s="12"/>
      <c r="X2" s="12"/>
      <c r="Y2" s="12"/>
      <c r="Z2" s="14"/>
    </row>
    <row r="3" spans="1:26" ht="12.75">
      <c r="A3" s="15" t="s">
        <v>196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  <c r="T3" s="16"/>
      <c r="U3" s="16"/>
      <c r="V3" s="16"/>
      <c r="W3" s="16"/>
      <c r="X3" s="16"/>
      <c r="Y3" s="16"/>
      <c r="Z3" s="18"/>
    </row>
    <row r="4" spans="1:26" ht="12.75">
      <c r="A4" s="19" t="s">
        <v>195</v>
      </c>
      <c r="B4" s="20"/>
      <c r="C4" s="20"/>
      <c r="D4" s="21" t="s">
        <v>88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22"/>
      <c r="R4" s="22"/>
      <c r="S4" s="23"/>
      <c r="T4" s="24"/>
      <c r="U4" s="24"/>
      <c r="V4" s="24"/>
      <c r="W4" s="24"/>
      <c r="X4" s="24"/>
      <c r="Y4" s="24"/>
      <c r="Z4" s="25"/>
    </row>
    <row r="5" spans="1:26" ht="13.5" thickBot="1">
      <c r="A5" s="19" t="s">
        <v>89</v>
      </c>
      <c r="B5" s="20"/>
      <c r="C5" s="20"/>
      <c r="D5" s="26">
        <v>1</v>
      </c>
      <c r="E5" s="27">
        <v>2</v>
      </c>
      <c r="F5" s="27">
        <v>3</v>
      </c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8" t="s">
        <v>90</v>
      </c>
      <c r="Q5" s="22" t="s">
        <v>91</v>
      </c>
      <c r="R5" s="22" t="s">
        <v>92</v>
      </c>
      <c r="S5" s="23" t="s">
        <v>8</v>
      </c>
      <c r="T5" s="24">
        <v>0</v>
      </c>
      <c r="U5" s="24">
        <v>1</v>
      </c>
      <c r="V5" s="24">
        <v>2</v>
      </c>
      <c r="W5" s="24">
        <v>3</v>
      </c>
      <c r="X5" s="24">
        <v>5</v>
      </c>
      <c r="Y5" s="29" t="s">
        <v>90</v>
      </c>
      <c r="Z5" s="25">
        <v>20</v>
      </c>
    </row>
    <row r="6" spans="1:26" ht="13.5" thickBot="1">
      <c r="A6" s="30">
        <v>1</v>
      </c>
      <c r="B6" s="31" t="s">
        <v>11</v>
      </c>
      <c r="C6" s="31" t="s">
        <v>93</v>
      </c>
      <c r="D6" s="32">
        <v>3</v>
      </c>
      <c r="E6" s="32">
        <v>3</v>
      </c>
      <c r="F6" s="32">
        <v>1</v>
      </c>
      <c r="G6" s="32">
        <v>2</v>
      </c>
      <c r="H6" s="32">
        <v>3</v>
      </c>
      <c r="I6" s="32">
        <v>2</v>
      </c>
      <c r="J6" s="32">
        <v>2</v>
      </c>
      <c r="K6" s="32">
        <v>3</v>
      </c>
      <c r="L6" s="32">
        <v>0</v>
      </c>
      <c r="M6" s="32">
        <v>1</v>
      </c>
      <c r="N6" s="32">
        <v>1</v>
      </c>
      <c r="O6" s="32">
        <v>3</v>
      </c>
      <c r="P6" s="32"/>
      <c r="Q6" s="32">
        <f aca="true" t="shared" si="0" ref="Q6:Q37">SUM(D6:P6)</f>
        <v>24</v>
      </c>
      <c r="R6" s="32"/>
      <c r="S6" s="33"/>
      <c r="T6" s="34">
        <v>12</v>
      </c>
      <c r="U6" s="35">
        <v>7</v>
      </c>
      <c r="V6" s="35">
        <v>5</v>
      </c>
      <c r="W6" s="35">
        <v>10</v>
      </c>
      <c r="X6" s="35">
        <v>2</v>
      </c>
      <c r="Y6" s="36"/>
      <c r="Z6" s="37"/>
    </row>
    <row r="7" spans="1:26" ht="13.5" thickBot="1">
      <c r="A7" s="38"/>
      <c r="B7" s="20" t="s">
        <v>14</v>
      </c>
      <c r="C7" s="20" t="s">
        <v>12</v>
      </c>
      <c r="D7" s="39">
        <v>2</v>
      </c>
      <c r="E7" s="39">
        <v>0</v>
      </c>
      <c r="F7" s="39">
        <v>0</v>
      </c>
      <c r="G7" s="39">
        <v>0</v>
      </c>
      <c r="H7" s="39">
        <v>3</v>
      </c>
      <c r="I7" s="39">
        <v>1</v>
      </c>
      <c r="J7" s="39">
        <v>0</v>
      </c>
      <c r="K7" s="39">
        <v>0</v>
      </c>
      <c r="L7" s="39">
        <v>0</v>
      </c>
      <c r="M7" s="39">
        <v>0</v>
      </c>
      <c r="N7" s="39">
        <v>3</v>
      </c>
      <c r="O7" s="39">
        <v>3</v>
      </c>
      <c r="P7" s="39"/>
      <c r="Q7" s="32">
        <f t="shared" si="0"/>
        <v>12</v>
      </c>
      <c r="R7" s="39"/>
      <c r="S7" s="23">
        <f>Q6+Q7+Q8+R6+R7+R8</f>
        <v>57</v>
      </c>
      <c r="T7" s="40" t="s">
        <v>94</v>
      </c>
      <c r="U7" s="41"/>
      <c r="V7" s="8"/>
      <c r="W7" s="8"/>
      <c r="X7" s="8"/>
      <c r="Y7" s="8"/>
      <c r="Z7" s="42"/>
    </row>
    <row r="8" spans="1:26" ht="13.5" thickBot="1">
      <c r="A8" s="43"/>
      <c r="B8" s="44" t="s">
        <v>95</v>
      </c>
      <c r="C8" s="45">
        <v>1</v>
      </c>
      <c r="D8" s="46">
        <v>1</v>
      </c>
      <c r="E8" s="46">
        <v>0</v>
      </c>
      <c r="F8" s="46">
        <v>0</v>
      </c>
      <c r="G8" s="46">
        <v>0</v>
      </c>
      <c r="H8" s="46">
        <v>3</v>
      </c>
      <c r="I8" s="46">
        <v>0</v>
      </c>
      <c r="J8" s="46">
        <v>5</v>
      </c>
      <c r="K8" s="46">
        <v>2</v>
      </c>
      <c r="L8" s="46">
        <v>1</v>
      </c>
      <c r="M8" s="46">
        <v>1</v>
      </c>
      <c r="N8" s="46">
        <v>3</v>
      </c>
      <c r="O8" s="46">
        <v>5</v>
      </c>
      <c r="P8" s="46"/>
      <c r="Q8" s="2">
        <f t="shared" si="0"/>
        <v>21</v>
      </c>
      <c r="R8" s="46"/>
      <c r="S8" s="47"/>
      <c r="T8" s="48" t="s">
        <v>96</v>
      </c>
      <c r="U8" s="49"/>
      <c r="V8" s="49"/>
      <c r="W8" s="49"/>
      <c r="X8" s="44"/>
      <c r="Y8" s="174">
        <f>S7/36</f>
        <v>1.5833333333333333</v>
      </c>
      <c r="Z8" s="51"/>
    </row>
    <row r="9" spans="1:26" ht="13.5" thickBot="1">
      <c r="A9" s="326">
        <v>2</v>
      </c>
      <c r="B9" s="53" t="s">
        <v>15</v>
      </c>
      <c r="C9" s="31" t="s">
        <v>168</v>
      </c>
      <c r="D9" s="32">
        <v>2</v>
      </c>
      <c r="E9" s="32">
        <v>3</v>
      </c>
      <c r="F9" s="32">
        <v>3</v>
      </c>
      <c r="G9" s="32">
        <v>0</v>
      </c>
      <c r="H9" s="32">
        <v>5</v>
      </c>
      <c r="I9" s="32">
        <v>0</v>
      </c>
      <c r="J9" s="32">
        <v>5</v>
      </c>
      <c r="K9" s="32">
        <v>0</v>
      </c>
      <c r="L9" s="32">
        <v>1</v>
      </c>
      <c r="M9" s="32">
        <v>2</v>
      </c>
      <c r="N9" s="32">
        <v>5</v>
      </c>
      <c r="O9" s="32">
        <v>5</v>
      </c>
      <c r="P9" s="32"/>
      <c r="Q9" s="32">
        <f t="shared" si="0"/>
        <v>31</v>
      </c>
      <c r="R9" s="32"/>
      <c r="S9" s="33"/>
      <c r="T9" s="34">
        <v>6</v>
      </c>
      <c r="U9" s="35">
        <v>6</v>
      </c>
      <c r="V9" s="35">
        <v>8</v>
      </c>
      <c r="W9" s="35">
        <v>10</v>
      </c>
      <c r="X9" s="35">
        <v>6</v>
      </c>
      <c r="Y9" s="62"/>
      <c r="Z9" s="37"/>
    </row>
    <row r="10" spans="1:26" ht="13.5" thickBot="1">
      <c r="A10" s="38"/>
      <c r="B10" s="55" t="s">
        <v>14</v>
      </c>
      <c r="C10" s="20" t="s">
        <v>12</v>
      </c>
      <c r="D10" s="39">
        <v>1</v>
      </c>
      <c r="E10" s="39">
        <v>0</v>
      </c>
      <c r="F10" s="39">
        <v>2</v>
      </c>
      <c r="G10" s="39">
        <v>2</v>
      </c>
      <c r="H10" s="39">
        <v>3</v>
      </c>
      <c r="I10" s="39">
        <v>2</v>
      </c>
      <c r="J10" s="39">
        <v>2</v>
      </c>
      <c r="K10" s="39">
        <v>1</v>
      </c>
      <c r="L10" s="39">
        <v>5</v>
      </c>
      <c r="M10" s="39">
        <v>0</v>
      </c>
      <c r="N10" s="39">
        <v>3</v>
      </c>
      <c r="O10" s="39">
        <v>3</v>
      </c>
      <c r="P10" s="39"/>
      <c r="Q10" s="32">
        <f t="shared" si="0"/>
        <v>24</v>
      </c>
      <c r="R10" s="39"/>
      <c r="S10" s="23">
        <f>Q9+Q10+Q11+R9+R10+R11</f>
        <v>82</v>
      </c>
      <c r="T10" s="187"/>
      <c r="U10" s="57"/>
      <c r="V10" s="57"/>
      <c r="W10" s="57"/>
      <c r="X10" s="57"/>
      <c r="Y10" s="62"/>
      <c r="Z10" s="58"/>
    </row>
    <row r="11" spans="1:26" ht="13.5" thickBot="1">
      <c r="A11" s="43"/>
      <c r="B11" s="59" t="s">
        <v>95</v>
      </c>
      <c r="C11" s="44">
        <v>2</v>
      </c>
      <c r="D11" s="46">
        <v>1</v>
      </c>
      <c r="E11" s="46">
        <v>2</v>
      </c>
      <c r="F11" s="46">
        <v>1</v>
      </c>
      <c r="G11" s="46">
        <v>3</v>
      </c>
      <c r="H11" s="46">
        <v>3</v>
      </c>
      <c r="I11" s="46">
        <v>5</v>
      </c>
      <c r="J11" s="46">
        <v>0</v>
      </c>
      <c r="K11" s="46">
        <v>3</v>
      </c>
      <c r="L11" s="46">
        <v>2</v>
      </c>
      <c r="M11" s="46">
        <v>1</v>
      </c>
      <c r="N11" s="46">
        <v>3</v>
      </c>
      <c r="O11" s="46">
        <v>3</v>
      </c>
      <c r="P11" s="46"/>
      <c r="Q11" s="2">
        <f t="shared" si="0"/>
        <v>27</v>
      </c>
      <c r="R11" s="46"/>
      <c r="S11" s="47"/>
      <c r="T11" s="48" t="s">
        <v>96</v>
      </c>
      <c r="U11" s="49"/>
      <c r="V11" s="49"/>
      <c r="W11" s="49"/>
      <c r="X11" s="49"/>
      <c r="Y11" s="60">
        <f>S10/36</f>
        <v>2.2777777777777777</v>
      </c>
      <c r="Z11" s="61"/>
    </row>
    <row r="12" spans="1:26" ht="13.5" thickBot="1">
      <c r="A12" s="326">
        <v>3</v>
      </c>
      <c r="B12" s="53" t="s">
        <v>98</v>
      </c>
      <c r="C12" s="31" t="s">
        <v>29</v>
      </c>
      <c r="D12" s="32">
        <v>5</v>
      </c>
      <c r="E12" s="32">
        <v>3</v>
      </c>
      <c r="F12" s="32">
        <v>5</v>
      </c>
      <c r="G12" s="32">
        <v>0</v>
      </c>
      <c r="H12" s="32">
        <v>3</v>
      </c>
      <c r="I12" s="32">
        <v>5</v>
      </c>
      <c r="J12" s="32">
        <v>5</v>
      </c>
      <c r="K12" s="32">
        <v>3</v>
      </c>
      <c r="L12" s="32">
        <v>1</v>
      </c>
      <c r="M12" s="32">
        <v>0</v>
      </c>
      <c r="N12" s="32">
        <v>5</v>
      </c>
      <c r="O12" s="32">
        <v>3</v>
      </c>
      <c r="P12" s="32"/>
      <c r="Q12" s="32">
        <f t="shared" si="0"/>
        <v>38</v>
      </c>
      <c r="R12" s="32"/>
      <c r="S12" s="33"/>
      <c r="T12" s="34">
        <v>6</v>
      </c>
      <c r="U12" s="35">
        <v>5</v>
      </c>
      <c r="V12" s="35">
        <v>4</v>
      </c>
      <c r="W12" s="35">
        <v>12</v>
      </c>
      <c r="X12" s="35">
        <v>9</v>
      </c>
      <c r="Y12" s="44"/>
      <c r="Z12" s="54"/>
    </row>
    <row r="13" spans="1:26" ht="13.5" thickBot="1">
      <c r="A13" s="38"/>
      <c r="B13" s="55" t="s">
        <v>14</v>
      </c>
      <c r="C13" s="20" t="s">
        <v>18</v>
      </c>
      <c r="D13" s="39">
        <v>0</v>
      </c>
      <c r="E13" s="39">
        <v>5</v>
      </c>
      <c r="F13" s="39">
        <v>2</v>
      </c>
      <c r="G13" s="39">
        <v>2</v>
      </c>
      <c r="H13" s="39">
        <v>3</v>
      </c>
      <c r="I13" s="39">
        <v>3</v>
      </c>
      <c r="J13" s="39">
        <v>3</v>
      </c>
      <c r="K13" s="39">
        <v>5</v>
      </c>
      <c r="L13" s="39">
        <v>0</v>
      </c>
      <c r="M13" s="39">
        <v>0</v>
      </c>
      <c r="N13" s="39">
        <v>3</v>
      </c>
      <c r="O13" s="39">
        <v>3</v>
      </c>
      <c r="P13" s="39"/>
      <c r="Q13" s="32">
        <f t="shared" si="0"/>
        <v>29</v>
      </c>
      <c r="R13" s="39"/>
      <c r="S13" s="23">
        <f>Q12+Q13+Q14+R12+R13+R14</f>
        <v>94</v>
      </c>
      <c r="T13" s="56" t="s">
        <v>94</v>
      </c>
      <c r="U13" s="57"/>
      <c r="V13" s="57"/>
      <c r="W13" s="57"/>
      <c r="X13" s="57"/>
      <c r="Y13" s="44"/>
      <c r="Z13" s="58"/>
    </row>
    <row r="14" spans="1:26" ht="13.5" thickBot="1">
      <c r="A14" s="43"/>
      <c r="B14" s="59" t="s">
        <v>19</v>
      </c>
      <c r="C14" s="44">
        <v>9</v>
      </c>
      <c r="D14" s="46">
        <v>2</v>
      </c>
      <c r="E14" s="46">
        <v>5</v>
      </c>
      <c r="F14" s="46">
        <v>2</v>
      </c>
      <c r="G14" s="46">
        <v>1</v>
      </c>
      <c r="H14" s="46">
        <v>3</v>
      </c>
      <c r="I14" s="46">
        <v>1</v>
      </c>
      <c r="J14" s="46">
        <v>5</v>
      </c>
      <c r="K14" s="46">
        <v>1</v>
      </c>
      <c r="L14" s="46">
        <v>0</v>
      </c>
      <c r="M14" s="46">
        <v>1</v>
      </c>
      <c r="N14" s="46">
        <v>3</v>
      </c>
      <c r="O14" s="46">
        <v>3</v>
      </c>
      <c r="P14" s="46"/>
      <c r="Q14" s="2">
        <f t="shared" si="0"/>
        <v>27</v>
      </c>
      <c r="R14" s="46"/>
      <c r="S14" s="47"/>
      <c r="T14" s="48" t="s">
        <v>96</v>
      </c>
      <c r="U14" s="49"/>
      <c r="V14" s="49"/>
      <c r="W14" s="49"/>
      <c r="X14" s="49"/>
      <c r="Y14" s="60">
        <f>S13/36</f>
        <v>2.611111111111111</v>
      </c>
      <c r="Z14" s="61"/>
    </row>
    <row r="15" spans="1:26" ht="13.5" thickBot="1">
      <c r="A15" s="326">
        <v>4</v>
      </c>
      <c r="B15" s="53" t="s">
        <v>17</v>
      </c>
      <c r="C15" s="31" t="s">
        <v>16</v>
      </c>
      <c r="D15" s="32">
        <v>3</v>
      </c>
      <c r="E15" s="32">
        <v>3</v>
      </c>
      <c r="F15" s="32">
        <v>3</v>
      </c>
      <c r="G15" s="32">
        <v>5</v>
      </c>
      <c r="H15" s="32">
        <v>3</v>
      </c>
      <c r="I15" s="32">
        <v>5</v>
      </c>
      <c r="J15" s="32">
        <v>5</v>
      </c>
      <c r="K15" s="32">
        <v>3</v>
      </c>
      <c r="L15" s="32">
        <v>1</v>
      </c>
      <c r="M15" s="32">
        <v>3</v>
      </c>
      <c r="N15" s="32">
        <v>3</v>
      </c>
      <c r="O15" s="32">
        <v>5</v>
      </c>
      <c r="P15" s="32"/>
      <c r="Q15" s="32">
        <f t="shared" si="0"/>
        <v>42</v>
      </c>
      <c r="R15" s="32"/>
      <c r="S15" s="33"/>
      <c r="T15" s="34">
        <v>2</v>
      </c>
      <c r="U15" s="35">
        <v>3</v>
      </c>
      <c r="V15" s="35">
        <v>6</v>
      </c>
      <c r="W15" s="35">
        <v>19</v>
      </c>
      <c r="X15" s="35">
        <v>6</v>
      </c>
      <c r="Y15" s="62"/>
      <c r="Z15" s="37"/>
    </row>
    <row r="16" spans="1:26" ht="13.5" thickBot="1">
      <c r="A16" s="38"/>
      <c r="B16" s="55" t="s">
        <v>14</v>
      </c>
      <c r="C16" s="20" t="s">
        <v>18</v>
      </c>
      <c r="D16" s="39">
        <v>3</v>
      </c>
      <c r="E16" s="39">
        <v>2</v>
      </c>
      <c r="F16" s="39">
        <v>3</v>
      </c>
      <c r="G16" s="39">
        <v>0</v>
      </c>
      <c r="H16" s="39">
        <v>3</v>
      </c>
      <c r="I16" s="39">
        <v>3</v>
      </c>
      <c r="J16" s="39">
        <v>3</v>
      </c>
      <c r="K16" s="39">
        <v>0</v>
      </c>
      <c r="L16" s="39">
        <v>2</v>
      </c>
      <c r="M16" s="39">
        <v>2</v>
      </c>
      <c r="N16" s="39">
        <v>3</v>
      </c>
      <c r="O16" s="39">
        <v>5</v>
      </c>
      <c r="P16" s="39"/>
      <c r="Q16" s="32">
        <f t="shared" si="0"/>
        <v>29</v>
      </c>
      <c r="R16" s="39"/>
      <c r="S16" s="23">
        <f>Q15+Q16+Q17+R15+R16+R17</f>
        <v>102</v>
      </c>
      <c r="T16" s="56" t="s">
        <v>94</v>
      </c>
      <c r="U16" s="57"/>
      <c r="V16" s="57"/>
      <c r="W16" s="57"/>
      <c r="X16" s="57"/>
      <c r="Y16" s="62"/>
      <c r="Z16" s="58"/>
    </row>
    <row r="17" spans="1:26" ht="13.5" thickBot="1">
      <c r="A17" s="43"/>
      <c r="B17" s="59" t="s">
        <v>19</v>
      </c>
      <c r="C17" s="44">
        <v>3</v>
      </c>
      <c r="D17" s="46">
        <v>3</v>
      </c>
      <c r="E17" s="46">
        <v>3</v>
      </c>
      <c r="F17" s="46">
        <v>2</v>
      </c>
      <c r="G17" s="46">
        <v>1</v>
      </c>
      <c r="H17" s="46">
        <v>3</v>
      </c>
      <c r="I17" s="46">
        <v>3</v>
      </c>
      <c r="J17" s="46">
        <v>3</v>
      </c>
      <c r="K17" s="46">
        <v>1</v>
      </c>
      <c r="L17" s="46">
        <v>2</v>
      </c>
      <c r="M17" s="46">
        <v>2</v>
      </c>
      <c r="N17" s="46">
        <v>3</v>
      </c>
      <c r="O17" s="46">
        <v>5</v>
      </c>
      <c r="P17" s="46"/>
      <c r="Q17" s="2">
        <f t="shared" si="0"/>
        <v>31</v>
      </c>
      <c r="R17" s="46"/>
      <c r="S17" s="47"/>
      <c r="T17" s="48" t="s">
        <v>96</v>
      </c>
      <c r="U17" s="49"/>
      <c r="V17" s="49"/>
      <c r="W17" s="49"/>
      <c r="X17" s="49"/>
      <c r="Y17" s="63">
        <f>S16/36</f>
        <v>2.8333333333333335</v>
      </c>
      <c r="Z17" s="61"/>
    </row>
    <row r="18" spans="1:26" ht="13.5" thickBot="1">
      <c r="A18" s="52">
        <v>5</v>
      </c>
      <c r="B18" s="175" t="s">
        <v>23</v>
      </c>
      <c r="C18" s="175" t="s">
        <v>20</v>
      </c>
      <c r="D18" s="65">
        <v>1</v>
      </c>
      <c r="E18" s="65">
        <v>5</v>
      </c>
      <c r="F18" s="65">
        <v>3</v>
      </c>
      <c r="G18" s="65">
        <v>2</v>
      </c>
      <c r="H18" s="65">
        <v>3</v>
      </c>
      <c r="I18" s="65">
        <v>3</v>
      </c>
      <c r="J18" s="65">
        <v>3</v>
      </c>
      <c r="K18" s="65">
        <v>5</v>
      </c>
      <c r="L18" s="65">
        <v>2</v>
      </c>
      <c r="M18" s="65">
        <v>5</v>
      </c>
      <c r="N18" s="65">
        <v>5</v>
      </c>
      <c r="O18" s="65">
        <v>5</v>
      </c>
      <c r="P18" s="65"/>
      <c r="Q18" s="65">
        <f t="shared" si="0"/>
        <v>42</v>
      </c>
      <c r="R18" s="65"/>
      <c r="S18" s="23"/>
      <c r="T18" s="34">
        <v>0</v>
      </c>
      <c r="U18" s="35">
        <v>3</v>
      </c>
      <c r="V18" s="35">
        <v>2</v>
      </c>
      <c r="W18" s="35">
        <v>16</v>
      </c>
      <c r="X18" s="35">
        <v>15</v>
      </c>
      <c r="Y18" s="44"/>
      <c r="Z18" s="54"/>
    </row>
    <row r="19" spans="1:26" ht="13.5" thickBot="1">
      <c r="A19" s="64"/>
      <c r="B19" s="55" t="s">
        <v>14</v>
      </c>
      <c r="C19" s="76" t="s">
        <v>12</v>
      </c>
      <c r="D19" s="39">
        <v>3</v>
      </c>
      <c r="E19" s="39">
        <v>3</v>
      </c>
      <c r="F19" s="39">
        <v>3</v>
      </c>
      <c r="G19" s="39">
        <v>3</v>
      </c>
      <c r="H19" s="39">
        <v>3</v>
      </c>
      <c r="I19" s="39">
        <v>5</v>
      </c>
      <c r="J19" s="39">
        <v>5</v>
      </c>
      <c r="K19" s="39">
        <v>3</v>
      </c>
      <c r="L19" s="39">
        <v>1</v>
      </c>
      <c r="M19" s="39">
        <v>3</v>
      </c>
      <c r="N19" s="39">
        <v>5</v>
      </c>
      <c r="O19" s="39">
        <v>5</v>
      </c>
      <c r="P19" s="39"/>
      <c r="Q19" s="32">
        <f t="shared" si="0"/>
        <v>42</v>
      </c>
      <c r="R19" s="39"/>
      <c r="S19" s="23">
        <f>Q18+Q19+Q20+R18+R19+R20</f>
        <v>130</v>
      </c>
      <c r="T19" s="56" t="s">
        <v>97</v>
      </c>
      <c r="U19" s="57"/>
      <c r="V19" s="57"/>
      <c r="W19" s="57"/>
      <c r="X19" s="57"/>
      <c r="Y19" s="44"/>
      <c r="Z19" s="58"/>
    </row>
    <row r="20" spans="1:26" ht="13.5" thickBot="1">
      <c r="A20" s="64"/>
      <c r="B20" s="22" t="s">
        <v>95</v>
      </c>
      <c r="C20" s="55">
        <v>6</v>
      </c>
      <c r="D20" s="66">
        <v>3</v>
      </c>
      <c r="E20" s="66">
        <v>5</v>
      </c>
      <c r="F20" s="66">
        <v>3</v>
      </c>
      <c r="G20" s="66">
        <v>3</v>
      </c>
      <c r="H20" s="66">
        <v>5</v>
      </c>
      <c r="I20" s="66">
        <v>3</v>
      </c>
      <c r="J20" s="66">
        <v>5</v>
      </c>
      <c r="K20" s="66">
        <v>3</v>
      </c>
      <c r="L20" s="66">
        <v>1</v>
      </c>
      <c r="M20" s="66">
        <v>5</v>
      </c>
      <c r="N20" s="66">
        <v>5</v>
      </c>
      <c r="O20" s="66">
        <v>5</v>
      </c>
      <c r="P20" s="66"/>
      <c r="Q20" s="67">
        <f t="shared" si="0"/>
        <v>46</v>
      </c>
      <c r="R20" s="66"/>
      <c r="S20" s="23"/>
      <c r="T20" s="96" t="s">
        <v>96</v>
      </c>
      <c r="U20" s="24"/>
      <c r="V20" s="24"/>
      <c r="W20" s="24"/>
      <c r="X20" s="24"/>
      <c r="Y20" s="97">
        <f>S19/36</f>
        <v>3.611111111111111</v>
      </c>
      <c r="Z20" s="325"/>
    </row>
    <row r="21" spans="1:26" ht="13.5" thickBot="1">
      <c r="A21" s="52">
        <v>6</v>
      </c>
      <c r="B21" s="178" t="s">
        <v>26</v>
      </c>
      <c r="C21" s="324" t="s">
        <v>25</v>
      </c>
      <c r="D21" s="32">
        <v>5</v>
      </c>
      <c r="E21" s="32">
        <v>2</v>
      </c>
      <c r="F21" s="32">
        <v>3</v>
      </c>
      <c r="G21" s="32">
        <v>0</v>
      </c>
      <c r="H21" s="32">
        <v>3</v>
      </c>
      <c r="I21" s="32">
        <v>5</v>
      </c>
      <c r="J21" s="32">
        <v>0</v>
      </c>
      <c r="K21" s="32">
        <v>1</v>
      </c>
      <c r="L21" s="32">
        <v>1</v>
      </c>
      <c r="M21" s="32">
        <v>1</v>
      </c>
      <c r="N21" s="32">
        <v>3</v>
      </c>
      <c r="O21" s="32">
        <v>3</v>
      </c>
      <c r="P21" s="32"/>
      <c r="Q21" s="32">
        <f t="shared" si="0"/>
        <v>27</v>
      </c>
      <c r="R21" s="32"/>
      <c r="S21" s="33"/>
      <c r="T21" s="73">
        <v>6</v>
      </c>
      <c r="U21" s="74">
        <v>11</v>
      </c>
      <c r="V21" s="74">
        <v>5</v>
      </c>
      <c r="W21" s="74">
        <v>12</v>
      </c>
      <c r="X21" s="74">
        <v>2</v>
      </c>
      <c r="Y21" s="85"/>
      <c r="Z21" s="75"/>
    </row>
    <row r="22" spans="1:26" ht="13.5" thickBot="1">
      <c r="A22" s="64"/>
      <c r="B22" s="55" t="s">
        <v>24</v>
      </c>
      <c r="C22" s="55" t="s">
        <v>12</v>
      </c>
      <c r="D22" s="39">
        <v>1</v>
      </c>
      <c r="E22" s="39">
        <v>1</v>
      </c>
      <c r="F22" s="39">
        <v>2</v>
      </c>
      <c r="G22" s="39">
        <v>2</v>
      </c>
      <c r="H22" s="39">
        <v>3</v>
      </c>
      <c r="I22" s="39">
        <v>3</v>
      </c>
      <c r="J22" s="39">
        <v>1</v>
      </c>
      <c r="K22" s="39">
        <v>3</v>
      </c>
      <c r="L22" s="39">
        <v>1</v>
      </c>
      <c r="M22" s="39">
        <v>2</v>
      </c>
      <c r="N22" s="39">
        <v>3</v>
      </c>
      <c r="O22" s="39">
        <v>3</v>
      </c>
      <c r="P22" s="39"/>
      <c r="Q22" s="32">
        <f t="shared" si="0"/>
        <v>25</v>
      </c>
      <c r="R22" s="39"/>
      <c r="S22" s="23">
        <f>Q21+Q22+Q23+R21+R22+R23</f>
        <v>67</v>
      </c>
      <c r="T22" s="69" t="s">
        <v>94</v>
      </c>
      <c r="U22" s="27"/>
      <c r="V22" s="27"/>
      <c r="W22" s="27"/>
      <c r="X22" s="27"/>
      <c r="Y22" s="62"/>
      <c r="Z22" s="70"/>
    </row>
    <row r="23" spans="1:26" ht="13.5" thickBot="1">
      <c r="A23" s="77"/>
      <c r="B23" s="78" t="s">
        <v>22</v>
      </c>
      <c r="C23" s="45">
        <v>7</v>
      </c>
      <c r="D23" s="46">
        <v>1</v>
      </c>
      <c r="E23" s="46">
        <v>3</v>
      </c>
      <c r="F23" s="46">
        <v>1</v>
      </c>
      <c r="G23" s="46">
        <v>0</v>
      </c>
      <c r="H23" s="46">
        <v>3</v>
      </c>
      <c r="I23" s="46">
        <v>3</v>
      </c>
      <c r="J23" s="46">
        <v>0</v>
      </c>
      <c r="K23" s="46">
        <v>2</v>
      </c>
      <c r="L23" s="46">
        <v>0</v>
      </c>
      <c r="M23" s="46">
        <v>0</v>
      </c>
      <c r="N23" s="46">
        <v>1</v>
      </c>
      <c r="O23" s="46">
        <v>1</v>
      </c>
      <c r="P23" s="46"/>
      <c r="Q23" s="2">
        <f t="shared" si="0"/>
        <v>15</v>
      </c>
      <c r="R23" s="46"/>
      <c r="S23" s="47"/>
      <c r="T23" s="77" t="s">
        <v>96</v>
      </c>
      <c r="U23" s="78"/>
      <c r="V23" s="78"/>
      <c r="W23" s="78"/>
      <c r="X23" s="78"/>
      <c r="Y23" s="60">
        <f>S22/36</f>
        <v>1.8611111111111112</v>
      </c>
      <c r="Z23" s="79"/>
    </row>
    <row r="24" spans="1:26" ht="13.5" thickBot="1">
      <c r="A24" s="52">
        <v>7</v>
      </c>
      <c r="B24" s="72" t="s">
        <v>38</v>
      </c>
      <c r="C24" s="72" t="s">
        <v>37</v>
      </c>
      <c r="D24" s="32">
        <v>3</v>
      </c>
      <c r="E24" s="32">
        <v>3</v>
      </c>
      <c r="F24" s="32">
        <v>3</v>
      </c>
      <c r="G24" s="32">
        <v>0</v>
      </c>
      <c r="H24" s="32">
        <v>5</v>
      </c>
      <c r="I24" s="32">
        <v>3</v>
      </c>
      <c r="J24" s="32">
        <v>2</v>
      </c>
      <c r="K24" s="32">
        <v>3</v>
      </c>
      <c r="L24" s="32">
        <v>5</v>
      </c>
      <c r="M24" s="32">
        <v>2</v>
      </c>
      <c r="N24" s="32">
        <v>5</v>
      </c>
      <c r="O24" s="32">
        <v>5</v>
      </c>
      <c r="P24" s="32"/>
      <c r="Q24" s="32">
        <f t="shared" si="0"/>
        <v>39</v>
      </c>
      <c r="R24" s="32"/>
      <c r="S24" s="33"/>
      <c r="T24" s="73">
        <v>6</v>
      </c>
      <c r="U24" s="74">
        <v>2</v>
      </c>
      <c r="V24" s="74">
        <v>7</v>
      </c>
      <c r="W24" s="74">
        <v>12</v>
      </c>
      <c r="X24" s="74">
        <v>9</v>
      </c>
      <c r="Y24" s="62"/>
      <c r="Z24" s="75"/>
    </row>
    <row r="25" spans="1:26" ht="13.5" thickBot="1">
      <c r="A25" s="64"/>
      <c r="B25" s="55" t="s">
        <v>24</v>
      </c>
      <c r="C25" s="76" t="s">
        <v>12</v>
      </c>
      <c r="D25" s="39">
        <v>0</v>
      </c>
      <c r="E25" s="39">
        <v>5</v>
      </c>
      <c r="F25" s="39">
        <v>2</v>
      </c>
      <c r="G25" s="39">
        <v>5</v>
      </c>
      <c r="H25" s="39">
        <v>3</v>
      </c>
      <c r="I25" s="39">
        <v>3</v>
      </c>
      <c r="J25" s="39">
        <v>2</v>
      </c>
      <c r="K25" s="39">
        <v>1</v>
      </c>
      <c r="L25" s="39">
        <v>3</v>
      </c>
      <c r="M25" s="39">
        <v>0</v>
      </c>
      <c r="N25" s="39">
        <v>0</v>
      </c>
      <c r="O25" s="39">
        <v>3</v>
      </c>
      <c r="P25" s="39"/>
      <c r="Q25" s="32">
        <f t="shared" si="0"/>
        <v>27</v>
      </c>
      <c r="R25" s="39"/>
      <c r="S25" s="23">
        <f>Q24+Q25+Q26+R24+R25+R26</f>
        <v>97</v>
      </c>
      <c r="T25" s="69" t="s">
        <v>97</v>
      </c>
      <c r="U25" s="27"/>
      <c r="V25" s="27"/>
      <c r="W25" s="27"/>
      <c r="X25" s="27"/>
      <c r="Y25" s="62"/>
      <c r="Z25" s="70"/>
    </row>
    <row r="26" spans="1:26" ht="13.5" thickBot="1">
      <c r="A26" s="77"/>
      <c r="B26" s="78" t="s">
        <v>22</v>
      </c>
      <c r="C26" s="45">
        <v>13</v>
      </c>
      <c r="D26" s="46">
        <v>5</v>
      </c>
      <c r="E26" s="46">
        <v>3</v>
      </c>
      <c r="F26" s="46">
        <v>2</v>
      </c>
      <c r="G26" s="46">
        <v>0</v>
      </c>
      <c r="H26" s="46">
        <v>3</v>
      </c>
      <c r="I26" s="46">
        <v>3</v>
      </c>
      <c r="J26" s="46">
        <v>2</v>
      </c>
      <c r="K26" s="46">
        <v>1</v>
      </c>
      <c r="L26" s="46">
        <v>5</v>
      </c>
      <c r="M26" s="46">
        <v>0</v>
      </c>
      <c r="N26" s="46">
        <v>2</v>
      </c>
      <c r="O26" s="46">
        <v>5</v>
      </c>
      <c r="P26" s="46"/>
      <c r="Q26" s="2">
        <f t="shared" si="0"/>
        <v>31</v>
      </c>
      <c r="R26" s="46"/>
      <c r="S26" s="47"/>
      <c r="T26" s="77" t="s">
        <v>96</v>
      </c>
      <c r="U26" s="78"/>
      <c r="V26" s="78"/>
      <c r="W26" s="78"/>
      <c r="X26" s="78"/>
      <c r="Y26" s="60">
        <f>S25/36</f>
        <v>2.6944444444444446</v>
      </c>
      <c r="Z26" s="79"/>
    </row>
    <row r="27" spans="1:26" ht="13.5" thickBot="1">
      <c r="A27" s="52">
        <v>8</v>
      </c>
      <c r="B27" s="72" t="s">
        <v>36</v>
      </c>
      <c r="C27" s="72" t="s">
        <v>35</v>
      </c>
      <c r="D27" s="32">
        <v>3</v>
      </c>
      <c r="E27" s="32">
        <v>3</v>
      </c>
      <c r="F27" s="32">
        <v>3</v>
      </c>
      <c r="G27" s="32">
        <v>2</v>
      </c>
      <c r="H27" s="32">
        <v>5</v>
      </c>
      <c r="I27" s="32">
        <v>5</v>
      </c>
      <c r="J27" s="32">
        <v>3</v>
      </c>
      <c r="K27" s="32">
        <v>2</v>
      </c>
      <c r="L27" s="32">
        <v>5</v>
      </c>
      <c r="M27" s="32">
        <v>1</v>
      </c>
      <c r="N27" s="32">
        <v>5</v>
      </c>
      <c r="O27" s="32">
        <v>5</v>
      </c>
      <c r="P27" s="32"/>
      <c r="Q27" s="32">
        <f t="shared" si="0"/>
        <v>42</v>
      </c>
      <c r="R27" s="32"/>
      <c r="S27" s="33"/>
      <c r="T27" s="73">
        <v>4</v>
      </c>
      <c r="U27" s="74">
        <v>5</v>
      </c>
      <c r="V27" s="74">
        <v>4</v>
      </c>
      <c r="W27" s="74">
        <v>14</v>
      </c>
      <c r="X27" s="74">
        <v>9</v>
      </c>
      <c r="Y27" s="62"/>
      <c r="Z27" s="75"/>
    </row>
    <row r="28" spans="1:26" ht="13.5" thickBot="1">
      <c r="A28" s="64"/>
      <c r="B28" s="55" t="s">
        <v>24</v>
      </c>
      <c r="C28" s="76" t="s">
        <v>12</v>
      </c>
      <c r="D28" s="39">
        <v>3</v>
      </c>
      <c r="E28" s="39">
        <v>3</v>
      </c>
      <c r="F28" s="39">
        <v>3</v>
      </c>
      <c r="G28" s="39">
        <v>1</v>
      </c>
      <c r="H28" s="39">
        <v>3</v>
      </c>
      <c r="I28" s="39">
        <v>5</v>
      </c>
      <c r="J28" s="39">
        <v>3</v>
      </c>
      <c r="K28" s="39">
        <v>3</v>
      </c>
      <c r="L28" s="39">
        <v>5</v>
      </c>
      <c r="M28" s="39">
        <v>0</v>
      </c>
      <c r="N28" s="39">
        <v>0</v>
      </c>
      <c r="O28" s="39">
        <v>5</v>
      </c>
      <c r="P28" s="39"/>
      <c r="Q28" s="32">
        <f t="shared" si="0"/>
        <v>34</v>
      </c>
      <c r="R28" s="39"/>
      <c r="S28" s="23">
        <f>Q27+Q28+Q29+R27+R28+R29</f>
        <v>100</v>
      </c>
      <c r="T28" s="69" t="s">
        <v>97</v>
      </c>
      <c r="U28" s="27"/>
      <c r="V28" s="27"/>
      <c r="W28" s="27"/>
      <c r="X28" s="27"/>
      <c r="Y28" s="62"/>
      <c r="Z28" s="70"/>
    </row>
    <row r="29" spans="1:26" ht="13.5" thickBot="1">
      <c r="A29" s="77"/>
      <c r="B29" s="78" t="s">
        <v>22</v>
      </c>
      <c r="C29" s="45">
        <v>12</v>
      </c>
      <c r="D29" s="46">
        <v>3</v>
      </c>
      <c r="E29" s="46">
        <v>2</v>
      </c>
      <c r="F29" s="46">
        <v>3</v>
      </c>
      <c r="G29" s="46">
        <v>1</v>
      </c>
      <c r="H29" s="46">
        <v>2</v>
      </c>
      <c r="I29" s="46">
        <v>3</v>
      </c>
      <c r="J29" s="46">
        <v>1</v>
      </c>
      <c r="K29" s="46">
        <v>1</v>
      </c>
      <c r="L29" s="46">
        <v>3</v>
      </c>
      <c r="M29" s="46">
        <v>0</v>
      </c>
      <c r="N29" s="46">
        <v>0</v>
      </c>
      <c r="O29" s="46">
        <v>5</v>
      </c>
      <c r="P29" s="46"/>
      <c r="Q29" s="2">
        <f t="shared" si="0"/>
        <v>24</v>
      </c>
      <c r="R29" s="46"/>
      <c r="S29" s="47"/>
      <c r="T29" s="77" t="s">
        <v>96</v>
      </c>
      <c r="U29" s="78"/>
      <c r="V29" s="78"/>
      <c r="W29" s="78"/>
      <c r="X29" s="78"/>
      <c r="Y29" s="60">
        <f>S28/36</f>
        <v>2.7777777777777777</v>
      </c>
      <c r="Z29" s="79"/>
    </row>
    <row r="30" spans="1:26" ht="13.5" thickBot="1">
      <c r="A30" s="52">
        <v>9</v>
      </c>
      <c r="B30" s="72" t="s">
        <v>28</v>
      </c>
      <c r="C30" s="72" t="s">
        <v>27</v>
      </c>
      <c r="D30" s="32">
        <v>5</v>
      </c>
      <c r="E30" s="32">
        <v>5</v>
      </c>
      <c r="F30" s="32">
        <v>3</v>
      </c>
      <c r="G30" s="32">
        <v>5</v>
      </c>
      <c r="H30" s="32">
        <v>3</v>
      </c>
      <c r="I30" s="32">
        <v>5</v>
      </c>
      <c r="J30" s="32">
        <v>3</v>
      </c>
      <c r="K30" s="32">
        <v>3</v>
      </c>
      <c r="L30" s="32">
        <v>5</v>
      </c>
      <c r="M30" s="32">
        <v>3</v>
      </c>
      <c r="N30" s="32">
        <v>5</v>
      </c>
      <c r="O30" s="32">
        <v>5</v>
      </c>
      <c r="P30" s="32"/>
      <c r="Q30" s="32">
        <f t="shared" si="0"/>
        <v>50</v>
      </c>
      <c r="R30" s="32"/>
      <c r="S30" s="33"/>
      <c r="T30" s="34">
        <v>2</v>
      </c>
      <c r="U30" s="35">
        <v>4</v>
      </c>
      <c r="V30" s="35">
        <v>1</v>
      </c>
      <c r="W30" s="35">
        <v>15</v>
      </c>
      <c r="X30" s="35">
        <v>14</v>
      </c>
      <c r="Y30" s="44"/>
      <c r="Z30" s="54"/>
    </row>
    <row r="31" spans="1:26" ht="13.5" thickBot="1">
      <c r="A31" s="64"/>
      <c r="B31" s="55" t="s">
        <v>24</v>
      </c>
      <c r="C31" s="76" t="s">
        <v>12</v>
      </c>
      <c r="D31" s="39">
        <v>3</v>
      </c>
      <c r="E31" s="39">
        <v>3</v>
      </c>
      <c r="F31" s="39">
        <v>3</v>
      </c>
      <c r="G31" s="39">
        <v>1</v>
      </c>
      <c r="H31" s="39">
        <v>5</v>
      </c>
      <c r="I31" s="39">
        <v>3</v>
      </c>
      <c r="J31" s="39">
        <v>5</v>
      </c>
      <c r="K31" s="39">
        <v>2</v>
      </c>
      <c r="L31" s="39">
        <v>5</v>
      </c>
      <c r="M31" s="39">
        <v>1</v>
      </c>
      <c r="N31" s="39">
        <v>1</v>
      </c>
      <c r="O31" s="39">
        <v>5</v>
      </c>
      <c r="P31" s="39"/>
      <c r="Q31" s="32">
        <f t="shared" si="0"/>
        <v>37</v>
      </c>
      <c r="R31" s="39"/>
      <c r="S31" s="23">
        <f>Q30+Q31+Q32+R30+R31+R32</f>
        <v>121</v>
      </c>
      <c r="T31" s="56" t="s">
        <v>94</v>
      </c>
      <c r="U31" s="57"/>
      <c r="V31" s="57"/>
      <c r="W31" s="57"/>
      <c r="X31" s="57"/>
      <c r="Y31" s="44"/>
      <c r="Z31" s="58"/>
    </row>
    <row r="32" spans="1:26" ht="13.5" thickBot="1">
      <c r="A32" s="77"/>
      <c r="B32" s="78" t="s">
        <v>22</v>
      </c>
      <c r="C32" s="45">
        <v>8</v>
      </c>
      <c r="D32" s="46">
        <v>3</v>
      </c>
      <c r="E32" s="46">
        <v>3</v>
      </c>
      <c r="F32" s="46">
        <v>3</v>
      </c>
      <c r="G32" s="46">
        <v>0</v>
      </c>
      <c r="H32" s="46">
        <v>3</v>
      </c>
      <c r="I32" s="46">
        <v>3</v>
      </c>
      <c r="J32" s="46">
        <v>5</v>
      </c>
      <c r="K32" s="46">
        <v>1</v>
      </c>
      <c r="L32" s="46">
        <v>5</v>
      </c>
      <c r="M32" s="46">
        <v>0</v>
      </c>
      <c r="N32" s="46">
        <v>3</v>
      </c>
      <c r="O32" s="46">
        <v>5</v>
      </c>
      <c r="P32" s="46"/>
      <c r="Q32" s="32">
        <f t="shared" si="0"/>
        <v>34</v>
      </c>
      <c r="R32" s="46"/>
      <c r="S32" s="23"/>
      <c r="T32" s="48" t="s">
        <v>96</v>
      </c>
      <c r="U32" s="49"/>
      <c r="V32" s="49"/>
      <c r="W32" s="49"/>
      <c r="X32" s="49"/>
      <c r="Y32" s="50">
        <f>S31/36</f>
        <v>3.361111111111111</v>
      </c>
      <c r="Z32" s="61"/>
    </row>
    <row r="33" spans="1:26" ht="13.5" thickBot="1">
      <c r="A33" s="52">
        <v>10</v>
      </c>
      <c r="B33" s="84" t="s">
        <v>44</v>
      </c>
      <c r="C33" s="86" t="s">
        <v>43</v>
      </c>
      <c r="D33" s="32">
        <v>1</v>
      </c>
      <c r="E33" s="32">
        <v>2</v>
      </c>
      <c r="F33" s="32">
        <v>0</v>
      </c>
      <c r="G33" s="32">
        <v>3</v>
      </c>
      <c r="H33" s="32">
        <v>5</v>
      </c>
      <c r="I33" s="32">
        <v>5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/>
      <c r="Q33" s="32">
        <f t="shared" si="0"/>
        <v>16</v>
      </c>
      <c r="R33" s="32"/>
      <c r="S33" s="33"/>
      <c r="T33" s="73">
        <v>23</v>
      </c>
      <c r="U33" s="74">
        <v>6</v>
      </c>
      <c r="V33" s="74">
        <v>2</v>
      </c>
      <c r="W33" s="74">
        <v>2</v>
      </c>
      <c r="X33" s="74">
        <v>3</v>
      </c>
      <c r="Y33" s="62"/>
      <c r="Z33" s="75"/>
    </row>
    <row r="34" spans="1:26" ht="13.5" thickBot="1">
      <c r="A34" s="64"/>
      <c r="B34" s="55" t="s">
        <v>33</v>
      </c>
      <c r="C34" s="89" t="s">
        <v>12</v>
      </c>
      <c r="D34" s="39">
        <v>1</v>
      </c>
      <c r="E34" s="39">
        <v>0</v>
      </c>
      <c r="F34" s="39">
        <v>1</v>
      </c>
      <c r="G34" s="39">
        <v>1</v>
      </c>
      <c r="H34" s="39">
        <v>3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/>
      <c r="Q34" s="32">
        <f t="shared" si="0"/>
        <v>7</v>
      </c>
      <c r="R34" s="39"/>
      <c r="S34" s="23">
        <f>Q33+Q34+Q35+R33+R34+R35</f>
        <v>31</v>
      </c>
      <c r="T34" s="69" t="s">
        <v>94</v>
      </c>
      <c r="U34" s="27"/>
      <c r="V34" s="27"/>
      <c r="W34" s="27"/>
      <c r="X34" s="27"/>
      <c r="Y34" s="62"/>
      <c r="Z34" s="70"/>
    </row>
    <row r="35" spans="1:26" ht="13.5" thickBot="1">
      <c r="A35" s="64"/>
      <c r="B35" s="22" t="s">
        <v>22</v>
      </c>
      <c r="C35" s="94">
        <v>16</v>
      </c>
      <c r="D35" s="46">
        <v>0</v>
      </c>
      <c r="E35" s="46">
        <v>5</v>
      </c>
      <c r="F35" s="46">
        <v>0</v>
      </c>
      <c r="G35" s="46">
        <v>2</v>
      </c>
      <c r="H35" s="46">
        <v>1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/>
      <c r="Q35" s="2">
        <f t="shared" si="0"/>
        <v>8</v>
      </c>
      <c r="R35" s="46"/>
      <c r="S35" s="23"/>
      <c r="T35" s="77" t="s">
        <v>96</v>
      </c>
      <c r="U35" s="78"/>
      <c r="V35" s="78"/>
      <c r="W35" s="78"/>
      <c r="X35" s="78"/>
      <c r="Y35" s="60">
        <f>S34/36</f>
        <v>0.8611111111111112</v>
      </c>
      <c r="Z35" s="79"/>
    </row>
    <row r="36" spans="1:26" ht="13.5" thickBot="1">
      <c r="A36" s="52">
        <v>11</v>
      </c>
      <c r="B36" s="83" t="s">
        <v>39</v>
      </c>
      <c r="C36" s="84" t="s">
        <v>34</v>
      </c>
      <c r="D36" s="32">
        <v>0</v>
      </c>
      <c r="E36" s="32">
        <v>2</v>
      </c>
      <c r="F36" s="32">
        <v>0</v>
      </c>
      <c r="G36" s="32">
        <v>5</v>
      </c>
      <c r="H36" s="32">
        <v>2</v>
      </c>
      <c r="I36" s="32">
        <v>1</v>
      </c>
      <c r="J36" s="32">
        <v>0</v>
      </c>
      <c r="K36" s="32">
        <v>1</v>
      </c>
      <c r="L36" s="32">
        <v>0</v>
      </c>
      <c r="M36" s="32">
        <v>0</v>
      </c>
      <c r="N36" s="32">
        <v>0</v>
      </c>
      <c r="O36" s="32">
        <v>0</v>
      </c>
      <c r="P36" s="32"/>
      <c r="Q36" s="67">
        <f t="shared" si="0"/>
        <v>11</v>
      </c>
      <c r="R36" s="32"/>
      <c r="S36" s="33"/>
      <c r="T36" s="73">
        <v>21</v>
      </c>
      <c r="U36" s="74">
        <v>5</v>
      </c>
      <c r="V36" s="74">
        <v>4</v>
      </c>
      <c r="W36" s="74">
        <v>3</v>
      </c>
      <c r="X36" s="74">
        <v>3</v>
      </c>
      <c r="Y36" s="179"/>
      <c r="Z36" s="75"/>
    </row>
    <row r="37" spans="1:26" ht="13.5" thickBot="1">
      <c r="A37" s="64"/>
      <c r="B37" s="55" t="s">
        <v>33</v>
      </c>
      <c r="C37" s="22" t="s">
        <v>18</v>
      </c>
      <c r="D37" s="39">
        <v>0</v>
      </c>
      <c r="E37" s="39">
        <v>1</v>
      </c>
      <c r="F37" s="39">
        <v>0</v>
      </c>
      <c r="G37" s="39">
        <v>3</v>
      </c>
      <c r="H37" s="39">
        <v>5</v>
      </c>
      <c r="I37" s="39">
        <v>0</v>
      </c>
      <c r="J37" s="39">
        <v>0</v>
      </c>
      <c r="K37" s="39">
        <v>2</v>
      </c>
      <c r="L37" s="39">
        <v>0</v>
      </c>
      <c r="M37" s="39">
        <v>0</v>
      </c>
      <c r="N37" s="39">
        <v>0</v>
      </c>
      <c r="O37" s="39">
        <v>0</v>
      </c>
      <c r="P37" s="39"/>
      <c r="Q37" s="32">
        <f t="shared" si="0"/>
        <v>11</v>
      </c>
      <c r="R37" s="39"/>
      <c r="S37" s="23">
        <f>Q36+Q37+Q38+R36+R37+R38</f>
        <v>37</v>
      </c>
      <c r="T37" s="69" t="s">
        <v>97</v>
      </c>
      <c r="U37" s="27"/>
      <c r="V37" s="27"/>
      <c r="W37" s="27"/>
      <c r="X37" s="27"/>
      <c r="Y37" s="62"/>
      <c r="Z37" s="70"/>
    </row>
    <row r="38" spans="1:26" ht="13.5" thickBot="1">
      <c r="A38" s="64"/>
      <c r="B38" s="22" t="s">
        <v>95</v>
      </c>
      <c r="C38" s="55">
        <v>14</v>
      </c>
      <c r="D38" s="66">
        <v>0</v>
      </c>
      <c r="E38" s="66">
        <v>2</v>
      </c>
      <c r="F38" s="66">
        <v>1</v>
      </c>
      <c r="G38" s="66">
        <v>3</v>
      </c>
      <c r="H38" s="66">
        <v>3</v>
      </c>
      <c r="I38" s="66">
        <v>0</v>
      </c>
      <c r="J38" s="66">
        <v>0</v>
      </c>
      <c r="K38" s="66">
        <v>5</v>
      </c>
      <c r="L38" s="66">
        <v>1</v>
      </c>
      <c r="M38" s="66">
        <v>0</v>
      </c>
      <c r="N38" s="66">
        <v>0</v>
      </c>
      <c r="O38" s="66">
        <v>0</v>
      </c>
      <c r="P38" s="66"/>
      <c r="Q38" s="67">
        <f aca="true" t="shared" si="1" ref="Q38:Q59">SUM(D38:P38)</f>
        <v>15</v>
      </c>
      <c r="R38" s="66"/>
      <c r="S38" s="23"/>
      <c r="T38" s="64" t="s">
        <v>96</v>
      </c>
      <c r="U38" s="22"/>
      <c r="V38" s="22"/>
      <c r="W38" s="22"/>
      <c r="X38" s="22"/>
      <c r="Y38" s="82">
        <f>S37/36</f>
        <v>1.0277777777777777</v>
      </c>
      <c r="Z38" s="71"/>
    </row>
    <row r="39" spans="1:26" ht="12.75">
      <c r="A39" s="52">
        <v>12</v>
      </c>
      <c r="B39" s="102" t="s">
        <v>50</v>
      </c>
      <c r="C39" s="84" t="s">
        <v>49</v>
      </c>
      <c r="D39" s="32">
        <v>1</v>
      </c>
      <c r="E39" s="32">
        <v>5</v>
      </c>
      <c r="F39" s="32">
        <v>2</v>
      </c>
      <c r="G39" s="32">
        <v>3</v>
      </c>
      <c r="H39" s="32">
        <v>3</v>
      </c>
      <c r="I39" s="32">
        <v>1</v>
      </c>
      <c r="J39" s="32">
        <v>5</v>
      </c>
      <c r="K39" s="32">
        <v>2</v>
      </c>
      <c r="L39" s="32">
        <v>1</v>
      </c>
      <c r="M39" s="32">
        <v>1</v>
      </c>
      <c r="N39" s="32">
        <v>0</v>
      </c>
      <c r="O39" s="32">
        <v>0</v>
      </c>
      <c r="P39" s="32"/>
      <c r="Q39" s="32">
        <f t="shared" si="1"/>
        <v>24</v>
      </c>
      <c r="R39" s="86"/>
      <c r="S39" s="33"/>
      <c r="T39" s="52">
        <v>8</v>
      </c>
      <c r="U39" s="84">
        <v>12</v>
      </c>
      <c r="V39" s="84">
        <v>5</v>
      </c>
      <c r="W39" s="84">
        <v>8</v>
      </c>
      <c r="X39" s="84">
        <v>3</v>
      </c>
      <c r="Y39" s="87"/>
      <c r="Z39" s="88"/>
    </row>
    <row r="40" spans="1:26" ht="12.75">
      <c r="A40" s="64"/>
      <c r="B40" s="55" t="s">
        <v>33</v>
      </c>
      <c r="C40" s="22" t="s">
        <v>18</v>
      </c>
      <c r="D40" s="39">
        <v>3</v>
      </c>
      <c r="E40" s="39">
        <v>3</v>
      </c>
      <c r="F40" s="39">
        <v>2</v>
      </c>
      <c r="G40" s="39">
        <v>5</v>
      </c>
      <c r="H40" s="39">
        <v>3</v>
      </c>
      <c r="I40" s="39">
        <v>2</v>
      </c>
      <c r="J40" s="39">
        <v>3</v>
      </c>
      <c r="K40" s="39">
        <v>2</v>
      </c>
      <c r="L40" s="39">
        <v>0</v>
      </c>
      <c r="M40" s="39">
        <v>1</v>
      </c>
      <c r="N40" s="39">
        <v>0</v>
      </c>
      <c r="O40" s="39">
        <v>0</v>
      </c>
      <c r="P40" s="39"/>
      <c r="Q40" s="39">
        <f t="shared" si="1"/>
        <v>24</v>
      </c>
      <c r="R40" s="89"/>
      <c r="S40" s="23">
        <f>Q39+Q40+Q41+R39+R40+R41</f>
        <v>61</v>
      </c>
      <c r="T40" s="90" t="s">
        <v>94</v>
      </c>
      <c r="U40" s="91"/>
      <c r="V40" s="91"/>
      <c r="W40" s="91"/>
      <c r="X40" s="91"/>
      <c r="Y40" s="92"/>
      <c r="Z40" s="93"/>
    </row>
    <row r="41" spans="1:26" ht="13.5" thickBot="1">
      <c r="A41" s="77"/>
      <c r="B41" s="78" t="s">
        <v>95</v>
      </c>
      <c r="C41" s="45">
        <v>19</v>
      </c>
      <c r="D41" s="46">
        <v>1</v>
      </c>
      <c r="E41" s="46">
        <v>3</v>
      </c>
      <c r="F41" s="46">
        <v>1</v>
      </c>
      <c r="G41" s="46">
        <v>0</v>
      </c>
      <c r="H41" s="46">
        <v>3</v>
      </c>
      <c r="I41" s="46">
        <v>1</v>
      </c>
      <c r="J41" s="46">
        <v>0</v>
      </c>
      <c r="K41" s="46">
        <v>1</v>
      </c>
      <c r="L41" s="46">
        <v>0</v>
      </c>
      <c r="M41" s="46">
        <v>1</v>
      </c>
      <c r="N41" s="46">
        <v>1</v>
      </c>
      <c r="O41" s="46">
        <v>1</v>
      </c>
      <c r="P41" s="46"/>
      <c r="Q41" s="46">
        <f t="shared" si="1"/>
        <v>13</v>
      </c>
      <c r="R41" s="181"/>
      <c r="S41" s="95"/>
      <c r="T41" s="77" t="s">
        <v>96</v>
      </c>
      <c r="U41" s="78"/>
      <c r="V41" s="78"/>
      <c r="W41" s="78"/>
      <c r="X41" s="78"/>
      <c r="Y41" s="60">
        <f>S40/36</f>
        <v>1.6944444444444444</v>
      </c>
      <c r="Z41" s="79"/>
    </row>
    <row r="42" spans="1:26" ht="12.75">
      <c r="A42" s="64">
        <v>13</v>
      </c>
      <c r="B42" s="55" t="s">
        <v>36</v>
      </c>
      <c r="C42" s="20" t="s">
        <v>57</v>
      </c>
      <c r="D42" s="65">
        <v>3</v>
      </c>
      <c r="E42" s="65">
        <v>5</v>
      </c>
      <c r="F42" s="65">
        <v>3</v>
      </c>
      <c r="G42" s="65">
        <v>5</v>
      </c>
      <c r="H42" s="65">
        <v>5</v>
      </c>
      <c r="I42" s="65">
        <v>0</v>
      </c>
      <c r="J42" s="65">
        <v>5</v>
      </c>
      <c r="K42" s="65">
        <v>5</v>
      </c>
      <c r="L42" s="65">
        <v>1</v>
      </c>
      <c r="M42" s="65">
        <v>3</v>
      </c>
      <c r="N42" s="65">
        <v>5</v>
      </c>
      <c r="O42" s="65">
        <v>1</v>
      </c>
      <c r="P42" s="65"/>
      <c r="Q42" s="65">
        <f t="shared" si="1"/>
        <v>41</v>
      </c>
      <c r="R42" s="80"/>
      <c r="S42" s="23"/>
      <c r="T42" s="64">
        <v>3</v>
      </c>
      <c r="U42" s="22">
        <v>3</v>
      </c>
      <c r="V42" s="22">
        <v>3</v>
      </c>
      <c r="W42" s="22">
        <v>14</v>
      </c>
      <c r="X42" s="22">
        <v>13</v>
      </c>
      <c r="Y42" s="82"/>
      <c r="Z42" s="71"/>
    </row>
    <row r="43" spans="1:26" ht="12.75">
      <c r="A43" s="38"/>
      <c r="B43" s="55" t="s">
        <v>33</v>
      </c>
      <c r="C43" s="20" t="s">
        <v>12</v>
      </c>
      <c r="D43" s="39">
        <v>3</v>
      </c>
      <c r="E43" s="39">
        <v>5</v>
      </c>
      <c r="F43" s="39">
        <v>3</v>
      </c>
      <c r="G43" s="39">
        <v>5</v>
      </c>
      <c r="H43" s="39">
        <v>3</v>
      </c>
      <c r="I43" s="39">
        <v>0</v>
      </c>
      <c r="J43" s="39">
        <v>5</v>
      </c>
      <c r="K43" s="39">
        <v>5</v>
      </c>
      <c r="L43" s="39">
        <v>3</v>
      </c>
      <c r="M43" s="39">
        <v>3</v>
      </c>
      <c r="N43" s="39">
        <v>3</v>
      </c>
      <c r="O43" s="39">
        <v>1</v>
      </c>
      <c r="P43" s="39"/>
      <c r="Q43" s="39">
        <f t="shared" si="1"/>
        <v>39</v>
      </c>
      <c r="R43" s="80"/>
      <c r="S43" s="23">
        <f>Q42+Q43+Q44+R42+R43+R44</f>
        <v>116</v>
      </c>
      <c r="T43" s="90" t="s">
        <v>94</v>
      </c>
      <c r="U43" s="91"/>
      <c r="V43" s="91"/>
      <c r="W43" s="91"/>
      <c r="X43" s="91"/>
      <c r="Y43" s="92"/>
      <c r="Z43" s="93"/>
    </row>
    <row r="44" spans="1:26" ht="13.5" thickBot="1">
      <c r="A44" s="43"/>
      <c r="B44" s="45" t="s">
        <v>22</v>
      </c>
      <c r="C44" s="44">
        <v>25</v>
      </c>
      <c r="D44" s="46">
        <v>3</v>
      </c>
      <c r="E44" s="46">
        <v>5</v>
      </c>
      <c r="F44" s="46">
        <v>2</v>
      </c>
      <c r="G44" s="46">
        <v>5</v>
      </c>
      <c r="H44" s="46">
        <v>3</v>
      </c>
      <c r="I44" s="46">
        <v>0</v>
      </c>
      <c r="J44" s="46">
        <v>2</v>
      </c>
      <c r="K44" s="46">
        <v>5</v>
      </c>
      <c r="L44" s="46">
        <v>3</v>
      </c>
      <c r="M44" s="46">
        <v>3</v>
      </c>
      <c r="N44" s="46">
        <v>3</v>
      </c>
      <c r="O44" s="46">
        <v>2</v>
      </c>
      <c r="P44" s="46"/>
      <c r="Q44" s="46">
        <f t="shared" si="1"/>
        <v>36</v>
      </c>
      <c r="R44" s="46"/>
      <c r="S44" s="23"/>
      <c r="T44" s="77" t="s">
        <v>96</v>
      </c>
      <c r="U44" s="78"/>
      <c r="V44" s="78"/>
      <c r="W44" s="78"/>
      <c r="X44" s="78"/>
      <c r="Y44" s="60">
        <f>S43/36</f>
        <v>3.2222222222222223</v>
      </c>
      <c r="Z44" s="79"/>
    </row>
    <row r="45" spans="1:26" ht="13.5" thickBot="1">
      <c r="A45" s="52">
        <v>14</v>
      </c>
      <c r="B45" s="102" t="s">
        <v>146</v>
      </c>
      <c r="C45" s="103" t="s">
        <v>141</v>
      </c>
      <c r="D45" s="32">
        <v>5</v>
      </c>
      <c r="E45" s="32">
        <v>5</v>
      </c>
      <c r="F45" s="32">
        <v>3</v>
      </c>
      <c r="G45" s="32">
        <v>5</v>
      </c>
      <c r="H45" s="32">
        <v>5</v>
      </c>
      <c r="I45" s="32">
        <v>5</v>
      </c>
      <c r="J45" s="32">
        <v>5</v>
      </c>
      <c r="K45" s="32">
        <v>5</v>
      </c>
      <c r="L45" s="32">
        <v>3</v>
      </c>
      <c r="M45" s="32">
        <v>2</v>
      </c>
      <c r="N45" s="32">
        <v>5</v>
      </c>
      <c r="O45" s="32">
        <v>3</v>
      </c>
      <c r="P45" s="32"/>
      <c r="Q45" s="32">
        <f t="shared" si="1"/>
        <v>51</v>
      </c>
      <c r="R45" s="32"/>
      <c r="T45" s="357">
        <v>1</v>
      </c>
      <c r="U45" s="105">
        <v>3</v>
      </c>
      <c r="V45" s="105">
        <v>4</v>
      </c>
      <c r="W45" s="105">
        <v>10</v>
      </c>
      <c r="X45" s="105">
        <v>17</v>
      </c>
      <c r="Y45" s="107"/>
      <c r="Z45" s="321">
        <v>1</v>
      </c>
    </row>
    <row r="46" spans="1:26" ht="13.5" thickBot="1">
      <c r="A46" s="38"/>
      <c r="B46" s="55" t="s">
        <v>33</v>
      </c>
      <c r="C46" s="20" t="s">
        <v>18</v>
      </c>
      <c r="D46" s="39">
        <v>5</v>
      </c>
      <c r="E46" s="39">
        <v>3</v>
      </c>
      <c r="F46" s="39">
        <v>3</v>
      </c>
      <c r="G46" s="39">
        <v>20</v>
      </c>
      <c r="H46" s="39">
        <v>5</v>
      </c>
      <c r="I46" s="39">
        <v>1</v>
      </c>
      <c r="J46" s="39">
        <v>5</v>
      </c>
      <c r="K46" s="39">
        <v>1</v>
      </c>
      <c r="L46" s="39">
        <v>3</v>
      </c>
      <c r="M46" s="39">
        <v>3</v>
      </c>
      <c r="N46" s="39">
        <v>5</v>
      </c>
      <c r="O46" s="39">
        <v>0</v>
      </c>
      <c r="P46" s="39"/>
      <c r="Q46" s="32">
        <f t="shared" si="1"/>
        <v>54</v>
      </c>
      <c r="R46" s="39"/>
      <c r="S46" s="23">
        <f>Q45+Q46+Q47+R45+R46+R47</f>
        <v>146</v>
      </c>
      <c r="T46" s="99" t="s">
        <v>94</v>
      </c>
      <c r="U46" s="41"/>
      <c r="V46" s="41"/>
      <c r="W46" s="41"/>
      <c r="X46" s="41"/>
      <c r="Y46" s="100"/>
      <c r="Z46" s="180"/>
    </row>
    <row r="47" spans="1:26" ht="13.5" thickBot="1">
      <c r="A47" s="43"/>
      <c r="B47" s="45" t="s">
        <v>19</v>
      </c>
      <c r="C47" s="44"/>
      <c r="D47" s="46">
        <v>3</v>
      </c>
      <c r="E47" s="46">
        <v>5</v>
      </c>
      <c r="F47" s="46">
        <v>2</v>
      </c>
      <c r="G47" s="46">
        <v>5</v>
      </c>
      <c r="H47" s="46">
        <v>5</v>
      </c>
      <c r="I47" s="46">
        <v>2</v>
      </c>
      <c r="J47" s="46">
        <v>3</v>
      </c>
      <c r="K47" s="46">
        <v>5</v>
      </c>
      <c r="L47" s="46">
        <v>5</v>
      </c>
      <c r="M47" s="46">
        <v>1</v>
      </c>
      <c r="N47" s="46">
        <v>3</v>
      </c>
      <c r="O47" s="46">
        <v>2</v>
      </c>
      <c r="P47" s="46"/>
      <c r="Q47" s="2">
        <f t="shared" si="1"/>
        <v>41</v>
      </c>
      <c r="R47" s="46"/>
      <c r="S47" s="47"/>
      <c r="T47" s="48" t="s">
        <v>96</v>
      </c>
      <c r="U47" s="49"/>
      <c r="V47" s="49"/>
      <c r="W47" s="49"/>
      <c r="X47" s="49"/>
      <c r="Y47" s="50">
        <f>S46/36</f>
        <v>4.055555555555555</v>
      </c>
      <c r="Z47" s="61"/>
    </row>
    <row r="48" spans="1:26" ht="13.5" thickBot="1">
      <c r="A48" s="52">
        <v>15</v>
      </c>
      <c r="B48" s="109" t="s">
        <v>56</v>
      </c>
      <c r="C48" s="110" t="s">
        <v>55</v>
      </c>
      <c r="D48" s="32"/>
      <c r="E48" s="32">
        <v>0</v>
      </c>
      <c r="F48" s="32">
        <v>0</v>
      </c>
      <c r="G48" s="32">
        <v>1</v>
      </c>
      <c r="H48" s="32">
        <v>2</v>
      </c>
      <c r="I48" s="32">
        <v>0</v>
      </c>
      <c r="J48" s="32">
        <v>0</v>
      </c>
      <c r="K48" s="32">
        <v>0</v>
      </c>
      <c r="L48" s="32">
        <v>1</v>
      </c>
      <c r="M48" s="32">
        <v>2</v>
      </c>
      <c r="N48" s="32"/>
      <c r="O48" s="32"/>
      <c r="P48" s="32"/>
      <c r="Q48" s="32">
        <f t="shared" si="1"/>
        <v>6</v>
      </c>
      <c r="R48" s="32"/>
      <c r="S48" s="33"/>
      <c r="T48" s="73">
        <v>19</v>
      </c>
      <c r="U48" s="74">
        <v>4</v>
      </c>
      <c r="V48" s="74">
        <v>3</v>
      </c>
      <c r="W48" s="74">
        <v>0</v>
      </c>
      <c r="X48" s="74">
        <v>1</v>
      </c>
      <c r="Y48" s="107"/>
      <c r="Z48" s="75"/>
    </row>
    <row r="49" spans="1:26" ht="13.5" thickBot="1">
      <c r="A49" s="38"/>
      <c r="B49" s="55" t="s">
        <v>54</v>
      </c>
      <c r="C49" s="20" t="s">
        <v>18</v>
      </c>
      <c r="D49" s="39"/>
      <c r="E49" s="39">
        <v>0</v>
      </c>
      <c r="F49" s="39">
        <v>0</v>
      </c>
      <c r="G49" s="39">
        <v>0</v>
      </c>
      <c r="H49" s="39">
        <v>1</v>
      </c>
      <c r="I49" s="39">
        <v>0</v>
      </c>
      <c r="J49" s="39">
        <v>0</v>
      </c>
      <c r="K49" s="39">
        <v>0</v>
      </c>
      <c r="L49" s="39">
        <v>0</v>
      </c>
      <c r="M49" s="39">
        <v>5</v>
      </c>
      <c r="N49" s="39"/>
      <c r="O49" s="39"/>
      <c r="P49" s="39"/>
      <c r="Q49" s="32">
        <f t="shared" si="1"/>
        <v>6</v>
      </c>
      <c r="R49" s="39"/>
      <c r="S49" s="23">
        <f>Q48+Q49+Q50+R48+R49+R50</f>
        <v>15</v>
      </c>
      <c r="T49" s="69" t="s">
        <v>94</v>
      </c>
      <c r="U49" s="27"/>
      <c r="V49" s="27"/>
      <c r="W49" s="27"/>
      <c r="X49" s="27"/>
      <c r="Y49" s="97"/>
      <c r="Z49" s="70"/>
    </row>
    <row r="50" spans="1:26" ht="13.5" thickBot="1">
      <c r="A50" s="43"/>
      <c r="B50" s="45" t="s">
        <v>19</v>
      </c>
      <c r="C50" s="44">
        <v>23</v>
      </c>
      <c r="D50" s="46"/>
      <c r="E50" s="46">
        <v>0</v>
      </c>
      <c r="F50" s="46">
        <v>2</v>
      </c>
      <c r="G50" s="46">
        <v>0</v>
      </c>
      <c r="H50" s="46">
        <v>0</v>
      </c>
      <c r="I50" s="46">
        <v>1</v>
      </c>
      <c r="J50" s="46">
        <v>0</v>
      </c>
      <c r="K50" s="46">
        <v>0</v>
      </c>
      <c r="L50" s="46">
        <v>0</v>
      </c>
      <c r="M50" s="46">
        <v>0</v>
      </c>
      <c r="N50" s="46"/>
      <c r="O50" s="46"/>
      <c r="P50" s="46"/>
      <c r="Q50" s="2">
        <f t="shared" si="1"/>
        <v>3</v>
      </c>
      <c r="R50" s="46"/>
      <c r="S50" s="47"/>
      <c r="T50" s="77" t="s">
        <v>96</v>
      </c>
      <c r="U50" s="78"/>
      <c r="V50" s="78"/>
      <c r="W50" s="78"/>
      <c r="X50" s="78"/>
      <c r="Y50" s="50">
        <f>S49/27</f>
        <v>0.5555555555555556</v>
      </c>
      <c r="Z50" s="79"/>
    </row>
    <row r="51" spans="1:26" ht="12.75">
      <c r="A51" s="64">
        <v>16</v>
      </c>
      <c r="B51" s="111" t="s">
        <v>15</v>
      </c>
      <c r="C51" s="112" t="s">
        <v>34</v>
      </c>
      <c r="D51" s="65"/>
      <c r="E51" s="65">
        <v>1</v>
      </c>
      <c r="F51" s="65">
        <v>0</v>
      </c>
      <c r="G51" s="65">
        <v>1</v>
      </c>
      <c r="H51" s="65">
        <v>3</v>
      </c>
      <c r="I51" s="65">
        <v>1</v>
      </c>
      <c r="J51" s="65">
        <v>0</v>
      </c>
      <c r="K51" s="65">
        <v>0</v>
      </c>
      <c r="L51" s="65">
        <v>1</v>
      </c>
      <c r="M51" s="65">
        <v>5</v>
      </c>
      <c r="N51" s="65"/>
      <c r="O51" s="65"/>
      <c r="P51" s="65"/>
      <c r="Q51" s="65">
        <f t="shared" si="1"/>
        <v>12</v>
      </c>
      <c r="R51" s="65"/>
      <c r="S51" s="23"/>
      <c r="T51" s="56">
        <v>16</v>
      </c>
      <c r="U51" s="57">
        <v>6</v>
      </c>
      <c r="V51" s="57">
        <v>2</v>
      </c>
      <c r="W51" s="57">
        <v>1</v>
      </c>
      <c r="X51" s="57">
        <v>2</v>
      </c>
      <c r="Y51" s="97"/>
      <c r="Z51" s="108"/>
    </row>
    <row r="52" spans="1:26" ht="12.75">
      <c r="A52" s="38"/>
      <c r="B52" s="55" t="s">
        <v>54</v>
      </c>
      <c r="C52" s="20" t="s">
        <v>12</v>
      </c>
      <c r="D52" s="39"/>
      <c r="E52" s="39">
        <v>0</v>
      </c>
      <c r="F52" s="39">
        <v>0</v>
      </c>
      <c r="G52" s="39">
        <v>0</v>
      </c>
      <c r="H52" s="39">
        <v>2</v>
      </c>
      <c r="I52" s="39">
        <v>0</v>
      </c>
      <c r="J52" s="39">
        <v>0</v>
      </c>
      <c r="K52" s="39">
        <v>0</v>
      </c>
      <c r="L52" s="39">
        <v>0</v>
      </c>
      <c r="M52" s="39">
        <v>1</v>
      </c>
      <c r="N52" s="39"/>
      <c r="O52" s="39"/>
      <c r="P52" s="39"/>
      <c r="Q52" s="39">
        <f t="shared" si="1"/>
        <v>3</v>
      </c>
      <c r="R52" s="39"/>
      <c r="S52" s="23">
        <f>Q51+Q52+Q53+R51+R52+R53</f>
        <v>23</v>
      </c>
      <c r="T52" s="56" t="s">
        <v>94</v>
      </c>
      <c r="U52" s="57"/>
      <c r="V52" s="57"/>
      <c r="W52" s="57"/>
      <c r="X52" s="57"/>
      <c r="Y52" s="97"/>
      <c r="Z52" s="58"/>
    </row>
    <row r="53" spans="1:26" ht="13.5" thickBot="1">
      <c r="A53" s="38"/>
      <c r="B53" s="55" t="s">
        <v>95</v>
      </c>
      <c r="C53" s="20">
        <v>22</v>
      </c>
      <c r="D53" s="66"/>
      <c r="E53" s="66">
        <v>2</v>
      </c>
      <c r="F53" s="66">
        <v>0</v>
      </c>
      <c r="G53" s="66">
        <v>0</v>
      </c>
      <c r="H53" s="66">
        <v>1</v>
      </c>
      <c r="I53" s="66">
        <v>0</v>
      </c>
      <c r="J53" s="66">
        <v>0</v>
      </c>
      <c r="K53" s="66">
        <v>0</v>
      </c>
      <c r="L53" s="66">
        <v>0</v>
      </c>
      <c r="M53" s="66">
        <v>5</v>
      </c>
      <c r="N53" s="66"/>
      <c r="O53" s="66"/>
      <c r="P53" s="66"/>
      <c r="Q53" s="66">
        <f t="shared" si="1"/>
        <v>8</v>
      </c>
      <c r="R53" s="66"/>
      <c r="S53" s="23"/>
      <c r="T53" s="96" t="s">
        <v>96</v>
      </c>
      <c r="U53" s="24"/>
      <c r="V53" s="24"/>
      <c r="W53" s="24"/>
      <c r="X53" s="24"/>
      <c r="Y53" s="97">
        <f>S52/27</f>
        <v>0.8518518518518519</v>
      </c>
      <c r="Z53" s="98"/>
    </row>
    <row r="54" spans="1:26" ht="12.75">
      <c r="A54" s="52">
        <v>17</v>
      </c>
      <c r="B54" s="109" t="s">
        <v>61</v>
      </c>
      <c r="C54" s="110" t="s">
        <v>118</v>
      </c>
      <c r="D54" s="32"/>
      <c r="E54" s="32">
        <v>1</v>
      </c>
      <c r="F54" s="32">
        <v>5</v>
      </c>
      <c r="G54" s="32">
        <v>0</v>
      </c>
      <c r="H54" s="32">
        <v>5</v>
      </c>
      <c r="I54" s="32">
        <v>5</v>
      </c>
      <c r="J54" s="32">
        <v>5</v>
      </c>
      <c r="K54" s="32">
        <v>0</v>
      </c>
      <c r="L54" s="32">
        <v>5</v>
      </c>
      <c r="M54" s="32">
        <v>3</v>
      </c>
      <c r="N54" s="32"/>
      <c r="O54" s="32"/>
      <c r="P54" s="32"/>
      <c r="Q54" s="32">
        <f t="shared" si="1"/>
        <v>29</v>
      </c>
      <c r="R54" s="32"/>
      <c r="S54" s="183"/>
      <c r="T54" s="24">
        <v>5</v>
      </c>
      <c r="U54" s="57">
        <v>5</v>
      </c>
      <c r="V54" s="57">
        <v>3</v>
      </c>
      <c r="W54" s="57">
        <v>5</v>
      </c>
      <c r="X54" s="57">
        <v>9</v>
      </c>
      <c r="Y54" s="97"/>
      <c r="Z54" s="108"/>
    </row>
    <row r="55" spans="1:26" ht="12.75">
      <c r="A55" s="38"/>
      <c r="B55" s="55" t="s">
        <v>54</v>
      </c>
      <c r="C55" s="20" t="s">
        <v>18</v>
      </c>
      <c r="D55" s="39"/>
      <c r="E55" s="39">
        <v>3</v>
      </c>
      <c r="F55" s="39">
        <v>1</v>
      </c>
      <c r="G55" s="39">
        <v>2</v>
      </c>
      <c r="H55" s="39">
        <v>5</v>
      </c>
      <c r="I55" s="39">
        <v>5</v>
      </c>
      <c r="J55" s="39">
        <v>3</v>
      </c>
      <c r="K55" s="39">
        <v>5</v>
      </c>
      <c r="L55" s="39">
        <v>5</v>
      </c>
      <c r="M55" s="39">
        <v>3</v>
      </c>
      <c r="N55" s="39"/>
      <c r="O55" s="39"/>
      <c r="P55" s="39"/>
      <c r="Q55" s="39">
        <f t="shared" si="1"/>
        <v>32</v>
      </c>
      <c r="R55" s="39"/>
      <c r="S55" s="184">
        <f>Q54+Q55+Q56+R54+R55+R56</f>
        <v>71</v>
      </c>
      <c r="T55" s="57" t="s">
        <v>94</v>
      </c>
      <c r="U55" s="56"/>
      <c r="V55" s="57"/>
      <c r="W55" s="57"/>
      <c r="X55" s="57"/>
      <c r="Y55" s="97"/>
      <c r="Z55" s="58"/>
    </row>
    <row r="56" spans="1:26" ht="13.5" thickBot="1">
      <c r="A56" s="43"/>
      <c r="B56" s="45" t="s">
        <v>19</v>
      </c>
      <c r="C56" s="44">
        <v>27</v>
      </c>
      <c r="D56" s="66"/>
      <c r="E56" s="66">
        <v>1</v>
      </c>
      <c r="F56" s="66">
        <v>0</v>
      </c>
      <c r="G56" s="66">
        <v>1</v>
      </c>
      <c r="H56" s="66">
        <v>2</v>
      </c>
      <c r="I56" s="66">
        <v>2</v>
      </c>
      <c r="J56" s="66">
        <v>0</v>
      </c>
      <c r="K56" s="66">
        <v>0</v>
      </c>
      <c r="L56" s="66">
        <v>1</v>
      </c>
      <c r="M56" s="66">
        <v>3</v>
      </c>
      <c r="N56" s="66"/>
      <c r="O56" s="66"/>
      <c r="P56" s="66"/>
      <c r="Q56" s="66">
        <f t="shared" si="1"/>
        <v>10</v>
      </c>
      <c r="R56" s="66"/>
      <c r="S56" s="186"/>
      <c r="T56" s="49" t="s">
        <v>96</v>
      </c>
      <c r="U56" s="48"/>
      <c r="V56" s="49"/>
      <c r="W56" s="49"/>
      <c r="X56" s="49"/>
      <c r="Y56" s="50">
        <f>S55/27</f>
        <v>2.6296296296296298</v>
      </c>
      <c r="Z56" s="68"/>
    </row>
    <row r="57" spans="1:26" ht="12.75">
      <c r="A57" s="52">
        <v>18</v>
      </c>
      <c r="B57" s="109" t="s">
        <v>59</v>
      </c>
      <c r="C57" s="110" t="s">
        <v>58</v>
      </c>
      <c r="D57" s="155"/>
      <c r="E57" s="32">
        <v>5</v>
      </c>
      <c r="F57" s="32">
        <v>1</v>
      </c>
      <c r="G57" s="32">
        <v>5</v>
      </c>
      <c r="H57" s="32">
        <v>5</v>
      </c>
      <c r="I57" s="32">
        <v>5</v>
      </c>
      <c r="J57" s="32">
        <v>0</v>
      </c>
      <c r="K57" s="32">
        <v>2</v>
      </c>
      <c r="L57" s="32">
        <v>2</v>
      </c>
      <c r="M57" s="32">
        <v>3</v>
      </c>
      <c r="N57" s="32"/>
      <c r="O57" s="32"/>
      <c r="P57" s="32"/>
      <c r="Q57" s="32">
        <f t="shared" si="1"/>
        <v>28</v>
      </c>
      <c r="R57" s="32"/>
      <c r="S57" s="183"/>
      <c r="T57" s="35">
        <v>4</v>
      </c>
      <c r="U57" s="35">
        <v>6</v>
      </c>
      <c r="V57" s="35">
        <v>3</v>
      </c>
      <c r="W57" s="35">
        <v>5</v>
      </c>
      <c r="X57" s="35">
        <v>9</v>
      </c>
      <c r="Y57" s="107"/>
      <c r="Z57" s="37"/>
    </row>
    <row r="58" spans="1:26" ht="12.75">
      <c r="A58" s="38"/>
      <c r="B58" s="55" t="s">
        <v>54</v>
      </c>
      <c r="C58" s="20" t="s">
        <v>18</v>
      </c>
      <c r="D58" s="130"/>
      <c r="E58" s="39">
        <v>1</v>
      </c>
      <c r="F58" s="39">
        <v>1</v>
      </c>
      <c r="G58" s="39">
        <v>1</v>
      </c>
      <c r="H58" s="39">
        <v>5</v>
      </c>
      <c r="I58" s="39">
        <v>3</v>
      </c>
      <c r="J58" s="39">
        <v>5</v>
      </c>
      <c r="K58" s="39">
        <v>0</v>
      </c>
      <c r="L58" s="39">
        <v>5</v>
      </c>
      <c r="M58" s="39">
        <v>3</v>
      </c>
      <c r="N58" s="39"/>
      <c r="O58" s="39"/>
      <c r="P58" s="39"/>
      <c r="Q58" s="39">
        <f t="shared" si="1"/>
        <v>24</v>
      </c>
      <c r="R58" s="39"/>
      <c r="S58" s="184">
        <f>Q57+Q58+Q59+R57+R58+R59</f>
        <v>72</v>
      </c>
      <c r="T58" s="57"/>
      <c r="U58" s="57"/>
      <c r="V58" s="57"/>
      <c r="W58" s="57"/>
      <c r="X58" s="57"/>
      <c r="Y58" s="97"/>
      <c r="Z58" s="58"/>
    </row>
    <row r="59" spans="1:26" ht="13.5" thickBot="1">
      <c r="A59" s="43"/>
      <c r="B59" s="45" t="s">
        <v>19</v>
      </c>
      <c r="C59" s="44">
        <v>26</v>
      </c>
      <c r="D59" s="140"/>
      <c r="E59" s="46">
        <v>2</v>
      </c>
      <c r="F59" s="46">
        <v>1</v>
      </c>
      <c r="G59" s="46">
        <v>3</v>
      </c>
      <c r="H59" s="46">
        <v>5</v>
      </c>
      <c r="I59" s="46">
        <v>5</v>
      </c>
      <c r="J59" s="46">
        <v>0</v>
      </c>
      <c r="K59" s="46">
        <v>0</v>
      </c>
      <c r="L59" s="46">
        <v>1</v>
      </c>
      <c r="M59" s="46">
        <v>3</v>
      </c>
      <c r="N59" s="46"/>
      <c r="O59" s="46"/>
      <c r="P59" s="46"/>
      <c r="Q59" s="46">
        <f t="shared" si="1"/>
        <v>20</v>
      </c>
      <c r="R59" s="46"/>
      <c r="S59" s="185"/>
      <c r="T59" s="49"/>
      <c r="U59" s="49"/>
      <c r="V59" s="49"/>
      <c r="W59" s="49"/>
      <c r="X59" s="49"/>
      <c r="Y59" s="50">
        <f>S58/27</f>
        <v>2.6666666666666665</v>
      </c>
      <c r="Z59" s="61"/>
    </row>
    <row r="60" spans="1:26" ht="12.75">
      <c r="A60" s="22"/>
      <c r="B60" s="55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2"/>
      <c r="V60" s="22"/>
      <c r="W60" s="22"/>
      <c r="X60" s="22"/>
      <c r="Y60" s="97"/>
      <c r="Z60" s="22"/>
    </row>
    <row r="61" spans="1:26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3"/>
      <c r="T61" s="22"/>
      <c r="U61" s="22"/>
      <c r="V61" s="22"/>
      <c r="W61" s="22"/>
      <c r="X61" s="22"/>
      <c r="Y61" s="97"/>
      <c r="Z61" s="22"/>
    </row>
    <row r="62" spans="1:26" ht="13.5" thickBo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2"/>
      <c r="V62" s="22"/>
      <c r="W62" s="22"/>
      <c r="X62" s="22"/>
      <c r="Y62" s="97"/>
      <c r="Z62" s="22"/>
    </row>
    <row r="63" spans="1:26" ht="13.5" thickBot="1">
      <c r="A63" s="52">
        <v>19</v>
      </c>
      <c r="B63" s="113" t="s">
        <v>64</v>
      </c>
      <c r="C63" s="114" t="s">
        <v>31</v>
      </c>
      <c r="D63" s="32"/>
      <c r="E63" s="32">
        <v>2</v>
      </c>
      <c r="F63" s="32">
        <v>0</v>
      </c>
      <c r="G63" s="32">
        <v>0</v>
      </c>
      <c r="H63" s="32">
        <v>5</v>
      </c>
      <c r="I63" s="32">
        <v>0</v>
      </c>
      <c r="J63" s="32">
        <v>5</v>
      </c>
      <c r="K63" s="32">
        <v>2</v>
      </c>
      <c r="L63" s="32">
        <v>0</v>
      </c>
      <c r="M63" s="32">
        <v>0</v>
      </c>
      <c r="N63" s="32"/>
      <c r="O63" s="32"/>
      <c r="P63" s="32"/>
      <c r="Q63" s="32">
        <f aca="true" t="shared" si="2" ref="Q63:Q104">SUM(D63:P63)</f>
        <v>14</v>
      </c>
      <c r="R63" s="32"/>
      <c r="S63" s="33"/>
      <c r="T63" s="34">
        <v>8</v>
      </c>
      <c r="U63" s="35">
        <v>4</v>
      </c>
      <c r="V63" s="35">
        <v>2</v>
      </c>
      <c r="W63" s="35">
        <v>1</v>
      </c>
      <c r="X63" s="35">
        <v>3</v>
      </c>
      <c r="Y63" s="107"/>
      <c r="Z63" s="54"/>
    </row>
    <row r="64" spans="1:26" ht="13.5" thickBot="1">
      <c r="A64" s="38"/>
      <c r="B64" s="55" t="s">
        <v>100</v>
      </c>
      <c r="C64" s="20"/>
      <c r="D64" s="39"/>
      <c r="E64" s="39">
        <v>1</v>
      </c>
      <c r="F64" s="39">
        <v>1</v>
      </c>
      <c r="G64" s="39">
        <v>0</v>
      </c>
      <c r="H64" s="39">
        <v>1</v>
      </c>
      <c r="I64" s="39">
        <v>3</v>
      </c>
      <c r="J64" s="39">
        <v>1</v>
      </c>
      <c r="K64" s="39">
        <v>5</v>
      </c>
      <c r="L64" s="39">
        <v>0</v>
      </c>
      <c r="M64" s="39">
        <v>0</v>
      </c>
      <c r="N64" s="39"/>
      <c r="O64" s="39"/>
      <c r="P64" s="39"/>
      <c r="Q64" s="32">
        <f t="shared" si="2"/>
        <v>12</v>
      </c>
      <c r="R64" s="39"/>
      <c r="S64" s="23">
        <f>Q63+Q64+Q65+R63+R64+R65</f>
        <v>26</v>
      </c>
      <c r="T64" s="56" t="s">
        <v>94</v>
      </c>
      <c r="U64" s="57"/>
      <c r="V64" s="57"/>
      <c r="W64" s="57"/>
      <c r="X64" s="57"/>
      <c r="Y64" s="97"/>
      <c r="Z64" s="58"/>
    </row>
    <row r="65" spans="1:26" ht="13.5" thickBot="1">
      <c r="A65" s="43"/>
      <c r="B65" s="45" t="s">
        <v>42</v>
      </c>
      <c r="C65" s="44">
        <v>31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2">
        <f t="shared" si="2"/>
        <v>0</v>
      </c>
      <c r="R65" s="46"/>
      <c r="S65" s="47"/>
      <c r="T65" s="48" t="s">
        <v>96</v>
      </c>
      <c r="U65" s="49"/>
      <c r="V65" s="49"/>
      <c r="W65" s="49"/>
      <c r="X65" s="49"/>
      <c r="Y65" s="50">
        <f>S64/18</f>
        <v>1.4444444444444444</v>
      </c>
      <c r="Z65" s="61"/>
    </row>
    <row r="66" spans="1:26" ht="13.5" thickBot="1">
      <c r="A66" s="64">
        <v>20</v>
      </c>
      <c r="B66" s="115" t="s">
        <v>67</v>
      </c>
      <c r="C66" s="116" t="s">
        <v>66</v>
      </c>
      <c r="D66" s="32"/>
      <c r="E66" s="32">
        <v>5</v>
      </c>
      <c r="F66" s="32">
        <v>1</v>
      </c>
      <c r="G66" s="32">
        <v>0</v>
      </c>
      <c r="H66" s="32">
        <v>3</v>
      </c>
      <c r="I66" s="32">
        <v>0</v>
      </c>
      <c r="J66" s="32">
        <v>1</v>
      </c>
      <c r="K66" s="32">
        <v>2</v>
      </c>
      <c r="L66" s="32">
        <v>3</v>
      </c>
      <c r="M66" s="32">
        <v>0</v>
      </c>
      <c r="N66" s="32"/>
      <c r="O66" s="32"/>
      <c r="P66" s="32"/>
      <c r="Q66" s="32">
        <f t="shared" si="2"/>
        <v>15</v>
      </c>
      <c r="R66" s="32"/>
      <c r="S66" s="23"/>
      <c r="T66" s="56">
        <v>6</v>
      </c>
      <c r="U66" s="57">
        <v>5</v>
      </c>
      <c r="V66" s="57">
        <v>3</v>
      </c>
      <c r="W66" s="57">
        <v>2</v>
      </c>
      <c r="X66" s="57">
        <v>2</v>
      </c>
      <c r="Y66" s="97"/>
      <c r="Z66" s="108"/>
    </row>
    <row r="67" spans="1:26" ht="13.5" thickBot="1">
      <c r="A67" s="64"/>
      <c r="B67" s="55" t="s">
        <v>100</v>
      </c>
      <c r="C67" s="22"/>
      <c r="D67" s="39"/>
      <c r="E67" s="39">
        <v>5</v>
      </c>
      <c r="F67" s="39">
        <v>1</v>
      </c>
      <c r="G67" s="39">
        <v>0</v>
      </c>
      <c r="H67" s="39">
        <v>2</v>
      </c>
      <c r="I67" s="39">
        <v>0</v>
      </c>
      <c r="J67" s="39">
        <v>1</v>
      </c>
      <c r="K67" s="39">
        <v>1</v>
      </c>
      <c r="L67" s="39">
        <v>2</v>
      </c>
      <c r="M67" s="39">
        <v>0</v>
      </c>
      <c r="N67" s="39"/>
      <c r="O67" s="39"/>
      <c r="P67" s="39"/>
      <c r="Q67" s="32">
        <f t="shared" si="2"/>
        <v>12</v>
      </c>
      <c r="R67" s="39"/>
      <c r="S67" s="23">
        <f>Q66+Q67+Q68+R66+R67+R68</f>
        <v>27</v>
      </c>
      <c r="T67" s="56" t="s">
        <v>94</v>
      </c>
      <c r="U67" s="57"/>
      <c r="V67" s="57"/>
      <c r="W67" s="57"/>
      <c r="X67" s="57"/>
      <c r="Y67" s="97"/>
      <c r="Z67" s="58"/>
    </row>
    <row r="68" spans="1:26" ht="13.5" thickBot="1">
      <c r="A68" s="77"/>
      <c r="B68" s="45" t="s">
        <v>42</v>
      </c>
      <c r="C68" s="45">
        <v>32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2">
        <f t="shared" si="2"/>
        <v>0</v>
      </c>
      <c r="R68" s="46"/>
      <c r="S68" s="23"/>
      <c r="T68" s="48" t="s">
        <v>96</v>
      </c>
      <c r="U68" s="49"/>
      <c r="V68" s="49"/>
      <c r="W68" s="49"/>
      <c r="X68" s="49"/>
      <c r="Y68" s="50">
        <f>S67/18</f>
        <v>1.5</v>
      </c>
      <c r="Z68" s="61"/>
    </row>
    <row r="69" spans="1:26" ht="13.5" thickBot="1">
      <c r="A69" s="52">
        <v>21</v>
      </c>
      <c r="B69" s="113" t="s">
        <v>121</v>
      </c>
      <c r="C69" s="114" t="s">
        <v>122</v>
      </c>
      <c r="D69" s="32"/>
      <c r="E69" s="32">
        <v>2</v>
      </c>
      <c r="F69" s="32">
        <v>5</v>
      </c>
      <c r="G69" s="32">
        <v>2</v>
      </c>
      <c r="H69" s="32">
        <v>5</v>
      </c>
      <c r="I69" s="32">
        <v>3</v>
      </c>
      <c r="J69" s="32">
        <v>5</v>
      </c>
      <c r="K69" s="32">
        <v>3</v>
      </c>
      <c r="L69" s="32">
        <v>5</v>
      </c>
      <c r="M69" s="32">
        <v>0</v>
      </c>
      <c r="N69" s="32"/>
      <c r="O69" s="32"/>
      <c r="P69" s="32"/>
      <c r="Q69" s="32">
        <f t="shared" si="2"/>
        <v>30</v>
      </c>
      <c r="R69" s="32"/>
      <c r="S69" s="23"/>
      <c r="T69" s="56">
        <v>1</v>
      </c>
      <c r="U69" s="57">
        <v>1</v>
      </c>
      <c r="V69" s="57">
        <v>3</v>
      </c>
      <c r="W69" s="57">
        <v>5</v>
      </c>
      <c r="X69" s="57">
        <v>8</v>
      </c>
      <c r="Y69" s="97"/>
      <c r="Z69" s="108"/>
    </row>
    <row r="70" spans="1:26" ht="13.5" thickBot="1">
      <c r="A70" s="38"/>
      <c r="B70" s="55" t="s">
        <v>100</v>
      </c>
      <c r="C70" s="20"/>
      <c r="D70" s="39"/>
      <c r="E70" s="39">
        <v>5</v>
      </c>
      <c r="F70" s="39">
        <v>1</v>
      </c>
      <c r="G70" s="39">
        <v>5</v>
      </c>
      <c r="H70" s="39">
        <v>5</v>
      </c>
      <c r="I70" s="39">
        <v>5</v>
      </c>
      <c r="J70" s="39">
        <v>3</v>
      </c>
      <c r="K70" s="39">
        <v>2</v>
      </c>
      <c r="L70" s="39">
        <v>3</v>
      </c>
      <c r="M70" s="39">
        <v>3</v>
      </c>
      <c r="N70" s="39"/>
      <c r="O70" s="39"/>
      <c r="P70" s="39"/>
      <c r="Q70" s="32">
        <f t="shared" si="2"/>
        <v>32</v>
      </c>
      <c r="R70" s="39"/>
      <c r="S70" s="23">
        <f>Q69+Q70+Q71+R69+R70+R71</f>
        <v>62</v>
      </c>
      <c r="T70" s="56" t="s">
        <v>94</v>
      </c>
      <c r="U70" s="57"/>
      <c r="V70" s="57"/>
      <c r="W70" s="57"/>
      <c r="X70" s="57"/>
      <c r="Y70" s="97"/>
      <c r="Z70" s="58"/>
    </row>
    <row r="71" spans="1:26" ht="13.5" thickBot="1">
      <c r="A71" s="43"/>
      <c r="B71" s="45" t="s">
        <v>42</v>
      </c>
      <c r="C71" s="44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2">
        <f t="shared" si="2"/>
        <v>0</v>
      </c>
      <c r="R71" s="46"/>
      <c r="S71" s="47"/>
      <c r="T71" s="48" t="s">
        <v>96</v>
      </c>
      <c r="U71" s="49"/>
      <c r="V71" s="49"/>
      <c r="W71" s="49"/>
      <c r="X71" s="49"/>
      <c r="Y71" s="50">
        <f>S70/18</f>
        <v>3.4444444444444446</v>
      </c>
      <c r="Z71" s="61"/>
    </row>
    <row r="72" spans="1:26" ht="13.5" thickBot="1">
      <c r="A72" s="52">
        <v>22</v>
      </c>
      <c r="B72" s="113" t="s">
        <v>72</v>
      </c>
      <c r="C72" s="114" t="s">
        <v>71</v>
      </c>
      <c r="D72" s="32"/>
      <c r="E72" s="32">
        <v>5</v>
      </c>
      <c r="F72" s="32">
        <v>5</v>
      </c>
      <c r="G72" s="32">
        <v>2</v>
      </c>
      <c r="H72" s="32">
        <v>3</v>
      </c>
      <c r="I72" s="32">
        <v>5</v>
      </c>
      <c r="J72" s="32">
        <v>5</v>
      </c>
      <c r="K72" s="32">
        <v>3</v>
      </c>
      <c r="L72" s="32">
        <v>5</v>
      </c>
      <c r="M72" s="32">
        <v>3</v>
      </c>
      <c r="N72" s="32"/>
      <c r="O72" s="32"/>
      <c r="P72" s="32"/>
      <c r="Q72" s="2">
        <f t="shared" si="2"/>
        <v>36</v>
      </c>
      <c r="R72" s="32"/>
      <c r="S72" s="33"/>
      <c r="T72" s="34">
        <v>0</v>
      </c>
      <c r="U72" s="35">
        <v>1</v>
      </c>
      <c r="V72" s="35">
        <v>3</v>
      </c>
      <c r="W72" s="35">
        <v>5</v>
      </c>
      <c r="X72" s="35">
        <v>9</v>
      </c>
      <c r="Y72" s="107"/>
      <c r="Z72" s="37"/>
    </row>
    <row r="73" spans="1:26" ht="13.5" thickBot="1">
      <c r="A73" s="38"/>
      <c r="B73" s="55" t="s">
        <v>100</v>
      </c>
      <c r="C73" s="20"/>
      <c r="D73" s="39"/>
      <c r="E73" s="39">
        <v>2</v>
      </c>
      <c r="F73" s="39">
        <v>1</v>
      </c>
      <c r="G73" s="39">
        <v>2</v>
      </c>
      <c r="H73" s="39">
        <v>5</v>
      </c>
      <c r="I73" s="39">
        <v>5</v>
      </c>
      <c r="J73" s="39">
        <v>5</v>
      </c>
      <c r="K73" s="39">
        <v>3</v>
      </c>
      <c r="L73" s="39">
        <v>5</v>
      </c>
      <c r="M73" s="39">
        <v>3</v>
      </c>
      <c r="N73" s="39"/>
      <c r="O73" s="39"/>
      <c r="P73" s="39"/>
      <c r="Q73" s="2">
        <f t="shared" si="2"/>
        <v>31</v>
      </c>
      <c r="R73" s="39"/>
      <c r="S73" s="23">
        <f>Q72+Q73+Q74+R72+R73+R74</f>
        <v>67</v>
      </c>
      <c r="T73" s="56"/>
      <c r="U73" s="57"/>
      <c r="V73" s="57"/>
      <c r="W73" s="57"/>
      <c r="X73" s="57"/>
      <c r="Y73" s="97"/>
      <c r="Z73" s="58"/>
    </row>
    <row r="74" spans="1:26" ht="13.5" thickBot="1">
      <c r="A74" s="43"/>
      <c r="B74" s="45" t="s">
        <v>42</v>
      </c>
      <c r="C74" s="44">
        <v>36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2">
        <f t="shared" si="2"/>
        <v>0</v>
      </c>
      <c r="R74" s="46"/>
      <c r="S74" s="47"/>
      <c r="T74" s="48"/>
      <c r="U74" s="49"/>
      <c r="V74" s="49"/>
      <c r="W74" s="49"/>
      <c r="X74" s="49"/>
      <c r="Y74" s="50">
        <f>S73/18</f>
        <v>3.7222222222222223</v>
      </c>
      <c r="Z74" s="61"/>
    </row>
    <row r="75" spans="1:26" ht="13.5" thickBot="1">
      <c r="A75" s="52">
        <v>23</v>
      </c>
      <c r="B75" s="117" t="s">
        <v>102</v>
      </c>
      <c r="C75" s="189" t="s">
        <v>79</v>
      </c>
      <c r="D75" s="32"/>
      <c r="E75" s="32">
        <v>0</v>
      </c>
      <c r="F75" s="32">
        <v>2</v>
      </c>
      <c r="G75" s="32">
        <v>3</v>
      </c>
      <c r="H75" s="32">
        <v>1</v>
      </c>
      <c r="I75" s="32">
        <v>5</v>
      </c>
      <c r="J75" s="32">
        <v>5</v>
      </c>
      <c r="K75" s="32">
        <v>3</v>
      </c>
      <c r="L75" s="32">
        <v>1</v>
      </c>
      <c r="M75" s="32">
        <v>5</v>
      </c>
      <c r="N75" s="32"/>
      <c r="O75" s="32"/>
      <c r="P75" s="32"/>
      <c r="Q75" s="32">
        <f t="shared" si="2"/>
        <v>25</v>
      </c>
      <c r="R75" s="32"/>
      <c r="S75" s="33"/>
      <c r="T75" s="73">
        <v>2</v>
      </c>
      <c r="U75" s="74">
        <v>7</v>
      </c>
      <c r="V75" s="74">
        <v>3</v>
      </c>
      <c r="W75" s="74">
        <v>2</v>
      </c>
      <c r="X75" s="74">
        <v>4</v>
      </c>
      <c r="Y75" s="107"/>
      <c r="Z75" s="75"/>
    </row>
    <row r="76" spans="1:26" ht="13.5" thickBot="1">
      <c r="A76" s="64"/>
      <c r="B76" s="22" t="s">
        <v>101</v>
      </c>
      <c r="C76" s="22"/>
      <c r="D76" s="39"/>
      <c r="E76" s="39">
        <v>1</v>
      </c>
      <c r="F76" s="39">
        <v>1</v>
      </c>
      <c r="G76" s="39">
        <v>1</v>
      </c>
      <c r="H76" s="39">
        <v>1</v>
      </c>
      <c r="I76" s="39">
        <v>2</v>
      </c>
      <c r="J76" s="39">
        <v>5</v>
      </c>
      <c r="K76" s="39">
        <v>0</v>
      </c>
      <c r="L76" s="39">
        <v>2</v>
      </c>
      <c r="M76" s="39">
        <v>1</v>
      </c>
      <c r="N76" s="39"/>
      <c r="O76" s="81"/>
      <c r="P76" s="39"/>
      <c r="Q76" s="32">
        <f t="shared" si="2"/>
        <v>14</v>
      </c>
      <c r="R76" s="39"/>
      <c r="S76" s="23">
        <f>Q75+Q76+Q77+R75+R76+R77</f>
        <v>39</v>
      </c>
      <c r="T76" s="69" t="s">
        <v>94</v>
      </c>
      <c r="U76" s="27"/>
      <c r="V76" s="27"/>
      <c r="W76" s="27"/>
      <c r="X76" s="27"/>
      <c r="Y76" s="97"/>
      <c r="Z76" s="70"/>
    </row>
    <row r="77" spans="1:26" ht="13.5" thickBot="1">
      <c r="A77" s="77"/>
      <c r="B77" s="45" t="s">
        <v>42</v>
      </c>
      <c r="C77" s="45">
        <v>41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2">
        <f t="shared" si="2"/>
        <v>0</v>
      </c>
      <c r="R77" s="46"/>
      <c r="S77" s="190"/>
      <c r="T77" s="77" t="s">
        <v>96</v>
      </c>
      <c r="U77" s="78"/>
      <c r="V77" s="78"/>
      <c r="W77" s="78"/>
      <c r="X77" s="78"/>
      <c r="Y77" s="50">
        <f>S76/18</f>
        <v>2.1666666666666665</v>
      </c>
      <c r="Z77" s="79"/>
    </row>
    <row r="78" spans="1:26" ht="13.5" thickBot="1">
      <c r="A78" s="52">
        <v>24</v>
      </c>
      <c r="B78" s="117" t="s">
        <v>76</v>
      </c>
      <c r="C78" s="189" t="s">
        <v>75</v>
      </c>
      <c r="D78" s="32"/>
      <c r="E78" s="32">
        <v>1</v>
      </c>
      <c r="F78" s="32">
        <v>1</v>
      </c>
      <c r="G78" s="32">
        <v>2</v>
      </c>
      <c r="H78" s="32">
        <v>0</v>
      </c>
      <c r="I78" s="32">
        <v>1</v>
      </c>
      <c r="J78" s="32">
        <v>5</v>
      </c>
      <c r="K78" s="32">
        <v>5</v>
      </c>
      <c r="L78" s="32">
        <v>0</v>
      </c>
      <c r="M78" s="32">
        <v>2</v>
      </c>
      <c r="N78" s="32"/>
      <c r="O78" s="32"/>
      <c r="P78" s="32"/>
      <c r="Q78" s="32">
        <f t="shared" si="2"/>
        <v>17</v>
      </c>
      <c r="R78" s="32"/>
      <c r="S78" s="33"/>
      <c r="T78" s="73">
        <v>4</v>
      </c>
      <c r="U78" s="74">
        <v>3</v>
      </c>
      <c r="V78" s="74">
        <v>3</v>
      </c>
      <c r="W78" s="74">
        <v>3</v>
      </c>
      <c r="X78" s="74">
        <v>5</v>
      </c>
      <c r="Y78" s="107"/>
      <c r="Z78" s="75"/>
    </row>
    <row r="79" spans="1:26" ht="13.5" thickBot="1">
      <c r="A79" s="64"/>
      <c r="B79" s="22" t="s">
        <v>101</v>
      </c>
      <c r="C79" s="22"/>
      <c r="D79" s="39"/>
      <c r="E79" s="39">
        <v>2</v>
      </c>
      <c r="F79" s="39">
        <v>0</v>
      </c>
      <c r="G79" s="39">
        <v>5</v>
      </c>
      <c r="H79" s="39">
        <v>5</v>
      </c>
      <c r="I79" s="39">
        <v>3</v>
      </c>
      <c r="J79" s="39">
        <v>5</v>
      </c>
      <c r="K79" s="39">
        <v>0</v>
      </c>
      <c r="L79" s="39">
        <v>3</v>
      </c>
      <c r="M79" s="39">
        <v>3</v>
      </c>
      <c r="N79" s="39"/>
      <c r="O79" s="81"/>
      <c r="P79" s="39"/>
      <c r="Q79" s="32">
        <f t="shared" si="2"/>
        <v>26</v>
      </c>
      <c r="R79" s="39"/>
      <c r="S79" s="23">
        <f>Q78+Q79+Q80+R78+R79+R80</f>
        <v>43</v>
      </c>
      <c r="T79" s="69" t="s">
        <v>94</v>
      </c>
      <c r="U79" s="27"/>
      <c r="V79" s="27"/>
      <c r="W79" s="27"/>
      <c r="X79" s="27"/>
      <c r="Y79" s="97"/>
      <c r="Z79" s="70"/>
    </row>
    <row r="80" spans="1:26" ht="13.5" thickBot="1">
      <c r="A80" s="77"/>
      <c r="B80" s="45" t="s">
        <v>42</v>
      </c>
      <c r="C80" s="45">
        <v>38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2">
        <f t="shared" si="2"/>
        <v>0</v>
      </c>
      <c r="R80" s="46"/>
      <c r="S80" s="190"/>
      <c r="T80" s="77" t="s">
        <v>96</v>
      </c>
      <c r="U80" s="78"/>
      <c r="V80" s="78"/>
      <c r="W80" s="78"/>
      <c r="X80" s="78"/>
      <c r="Y80" s="50">
        <f>S79/18</f>
        <v>2.388888888888889</v>
      </c>
      <c r="Z80" s="79"/>
    </row>
    <row r="81" spans="1:26" ht="13.5" thickBot="1">
      <c r="A81" s="52">
        <v>25</v>
      </c>
      <c r="B81" s="117" t="s">
        <v>127</v>
      </c>
      <c r="C81" s="189" t="s">
        <v>128</v>
      </c>
      <c r="D81" s="32"/>
      <c r="E81" s="32">
        <v>1</v>
      </c>
      <c r="F81" s="32">
        <v>2</v>
      </c>
      <c r="G81" s="32">
        <v>5</v>
      </c>
      <c r="H81" s="32">
        <v>5</v>
      </c>
      <c r="I81" s="32">
        <v>5</v>
      </c>
      <c r="J81" s="32">
        <v>5</v>
      </c>
      <c r="K81" s="32">
        <v>3</v>
      </c>
      <c r="L81" s="32">
        <v>5</v>
      </c>
      <c r="M81" s="32">
        <v>1</v>
      </c>
      <c r="N81" s="32"/>
      <c r="O81" s="32"/>
      <c r="P81" s="32"/>
      <c r="Q81" s="32">
        <f t="shared" si="2"/>
        <v>32</v>
      </c>
      <c r="R81" s="32"/>
      <c r="S81" s="33"/>
      <c r="T81" s="73">
        <v>1</v>
      </c>
      <c r="U81" s="74">
        <v>7</v>
      </c>
      <c r="V81" s="74">
        <v>1</v>
      </c>
      <c r="W81" s="74">
        <v>2</v>
      </c>
      <c r="X81" s="74">
        <v>7</v>
      </c>
      <c r="Y81" s="107"/>
      <c r="Z81" s="75"/>
    </row>
    <row r="82" spans="1:26" ht="13.5" thickBot="1">
      <c r="A82" s="64"/>
      <c r="B82" s="22" t="s">
        <v>101</v>
      </c>
      <c r="C82" s="22"/>
      <c r="D82" s="39"/>
      <c r="E82" s="39">
        <v>1</v>
      </c>
      <c r="F82" s="39">
        <v>1</v>
      </c>
      <c r="G82" s="39">
        <v>5</v>
      </c>
      <c r="H82" s="39">
        <v>1</v>
      </c>
      <c r="I82" s="39">
        <v>3</v>
      </c>
      <c r="J82" s="39">
        <v>5</v>
      </c>
      <c r="K82" s="39">
        <v>1</v>
      </c>
      <c r="L82" s="39">
        <v>1</v>
      </c>
      <c r="M82" s="39">
        <v>0</v>
      </c>
      <c r="N82" s="39"/>
      <c r="O82" s="81"/>
      <c r="P82" s="39"/>
      <c r="Q82" s="32">
        <f t="shared" si="2"/>
        <v>18</v>
      </c>
      <c r="R82" s="39"/>
      <c r="S82" s="23">
        <f>Q81+Q82+Q83+R81+R82+R83</f>
        <v>50</v>
      </c>
      <c r="T82" s="69" t="s">
        <v>94</v>
      </c>
      <c r="U82" s="27"/>
      <c r="V82" s="27"/>
      <c r="W82" s="27"/>
      <c r="X82" s="27"/>
      <c r="Y82" s="97"/>
      <c r="Z82" s="70"/>
    </row>
    <row r="83" spans="1:26" ht="13.5" thickBot="1">
      <c r="A83" s="77"/>
      <c r="B83" s="45" t="s">
        <v>42</v>
      </c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2">
        <f t="shared" si="2"/>
        <v>0</v>
      </c>
      <c r="R83" s="46"/>
      <c r="S83" s="190"/>
      <c r="T83" s="77" t="s">
        <v>96</v>
      </c>
      <c r="U83" s="78"/>
      <c r="V83" s="78"/>
      <c r="W83" s="78"/>
      <c r="X83" s="78"/>
      <c r="Y83" s="50">
        <f>S82/18</f>
        <v>2.7777777777777777</v>
      </c>
      <c r="Z83" s="79"/>
    </row>
    <row r="84" spans="1:26" ht="13.5" thickBot="1">
      <c r="A84" s="52">
        <v>26</v>
      </c>
      <c r="B84" s="117" t="s">
        <v>155</v>
      </c>
      <c r="C84" s="189" t="s">
        <v>37</v>
      </c>
      <c r="D84" s="32"/>
      <c r="E84" s="32">
        <v>1</v>
      </c>
      <c r="F84" s="32">
        <v>3</v>
      </c>
      <c r="G84" s="32">
        <v>5</v>
      </c>
      <c r="H84" s="32">
        <v>0</v>
      </c>
      <c r="I84" s="32">
        <v>5</v>
      </c>
      <c r="J84" s="32">
        <v>5</v>
      </c>
      <c r="K84" s="32">
        <v>5</v>
      </c>
      <c r="L84" s="32">
        <v>5</v>
      </c>
      <c r="M84" s="32">
        <v>0</v>
      </c>
      <c r="N84" s="32"/>
      <c r="O84" s="32"/>
      <c r="P84" s="32"/>
      <c r="Q84" s="32">
        <f t="shared" si="2"/>
        <v>29</v>
      </c>
      <c r="R84" s="32"/>
      <c r="S84" s="33"/>
      <c r="T84" s="73">
        <v>4</v>
      </c>
      <c r="U84" s="74">
        <v>1</v>
      </c>
      <c r="V84" s="74">
        <v>0</v>
      </c>
      <c r="W84" s="74">
        <v>3</v>
      </c>
      <c r="X84" s="74">
        <v>10</v>
      </c>
      <c r="Y84" s="107"/>
      <c r="Z84" s="75"/>
    </row>
    <row r="85" spans="1:26" ht="13.5" thickBot="1">
      <c r="A85" s="64"/>
      <c r="B85" s="22" t="s">
        <v>101</v>
      </c>
      <c r="C85" s="22"/>
      <c r="D85" s="39"/>
      <c r="E85" s="39">
        <v>3</v>
      </c>
      <c r="F85" s="39">
        <v>5</v>
      </c>
      <c r="G85" s="39">
        <v>5</v>
      </c>
      <c r="H85" s="39">
        <v>0</v>
      </c>
      <c r="I85" s="39">
        <v>5</v>
      </c>
      <c r="J85" s="39">
        <v>5</v>
      </c>
      <c r="K85" s="39">
        <v>3</v>
      </c>
      <c r="L85" s="39">
        <v>5</v>
      </c>
      <c r="M85" s="39">
        <v>0</v>
      </c>
      <c r="N85" s="39"/>
      <c r="O85" s="81"/>
      <c r="P85" s="39"/>
      <c r="Q85" s="32">
        <f t="shared" si="2"/>
        <v>31</v>
      </c>
      <c r="R85" s="39"/>
      <c r="S85" s="23">
        <f>Q84+Q85+Q86+R84+R85+R86</f>
        <v>60</v>
      </c>
      <c r="T85" s="69" t="s">
        <v>94</v>
      </c>
      <c r="U85" s="27"/>
      <c r="V85" s="27"/>
      <c r="W85" s="27"/>
      <c r="X85" s="27"/>
      <c r="Y85" s="97"/>
      <c r="Z85" s="70"/>
    </row>
    <row r="86" spans="1:26" ht="13.5" thickBot="1">
      <c r="A86" s="77"/>
      <c r="B86" s="45" t="s">
        <v>42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2">
        <f t="shared" si="2"/>
        <v>0</v>
      </c>
      <c r="R86" s="46"/>
      <c r="S86" s="190"/>
      <c r="T86" s="77" t="s">
        <v>96</v>
      </c>
      <c r="U86" s="78"/>
      <c r="V86" s="78"/>
      <c r="W86" s="78"/>
      <c r="X86" s="78"/>
      <c r="Y86" s="50">
        <f>S85/18</f>
        <v>3.3333333333333335</v>
      </c>
      <c r="Z86" s="79"/>
    </row>
    <row r="87" spans="1:26" ht="13.5" thickBot="1">
      <c r="A87" s="64">
        <v>27</v>
      </c>
      <c r="B87" s="118" t="s">
        <v>74</v>
      </c>
      <c r="C87" s="188" t="s">
        <v>37</v>
      </c>
      <c r="D87" s="32"/>
      <c r="E87" s="32">
        <v>1</v>
      </c>
      <c r="F87" s="32">
        <v>5</v>
      </c>
      <c r="G87" s="32">
        <v>5</v>
      </c>
      <c r="H87" s="32">
        <v>3</v>
      </c>
      <c r="I87" s="32">
        <v>5</v>
      </c>
      <c r="J87" s="32">
        <v>5</v>
      </c>
      <c r="K87" s="32">
        <v>5</v>
      </c>
      <c r="L87" s="32">
        <v>5</v>
      </c>
      <c r="M87" s="32">
        <v>3</v>
      </c>
      <c r="N87" s="32"/>
      <c r="O87" s="32"/>
      <c r="P87" s="32"/>
      <c r="Q87" s="32">
        <f t="shared" si="2"/>
        <v>37</v>
      </c>
      <c r="R87" s="65"/>
      <c r="S87" s="23"/>
      <c r="T87" s="56">
        <v>0</v>
      </c>
      <c r="U87" s="57">
        <v>3</v>
      </c>
      <c r="V87" s="57">
        <v>1</v>
      </c>
      <c r="W87" s="57">
        <v>3</v>
      </c>
      <c r="X87" s="57">
        <v>11</v>
      </c>
      <c r="Y87" s="97"/>
      <c r="Z87" s="108"/>
    </row>
    <row r="88" spans="1:26" ht="13.5" thickBot="1">
      <c r="A88" s="38"/>
      <c r="B88" s="55" t="s">
        <v>101</v>
      </c>
      <c r="C88" s="20"/>
      <c r="D88" s="39"/>
      <c r="E88" s="39">
        <v>3</v>
      </c>
      <c r="F88" s="39">
        <v>1</v>
      </c>
      <c r="G88" s="39">
        <v>5</v>
      </c>
      <c r="H88" s="39">
        <v>1</v>
      </c>
      <c r="I88" s="39">
        <v>5</v>
      </c>
      <c r="J88" s="39">
        <v>5</v>
      </c>
      <c r="K88" s="39">
        <v>5</v>
      </c>
      <c r="L88" s="39">
        <v>5</v>
      </c>
      <c r="M88" s="39">
        <v>2</v>
      </c>
      <c r="N88" s="39"/>
      <c r="O88" s="81"/>
      <c r="P88" s="39"/>
      <c r="Q88" s="32">
        <f t="shared" si="2"/>
        <v>32</v>
      </c>
      <c r="R88" s="39"/>
      <c r="S88" s="23">
        <f>Q87+Q88+Q89+R87+R88+R89</f>
        <v>69</v>
      </c>
      <c r="T88" s="56" t="s">
        <v>94</v>
      </c>
      <c r="U88" s="57"/>
      <c r="V88" s="57"/>
      <c r="W88" s="57"/>
      <c r="X88" s="57"/>
      <c r="Y88" s="97"/>
      <c r="Z88" s="58"/>
    </row>
    <row r="89" spans="1:26" ht="13.5" thickBot="1">
      <c r="A89" s="43"/>
      <c r="B89" s="45" t="s">
        <v>42</v>
      </c>
      <c r="C89" s="44">
        <v>37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2">
        <f t="shared" si="2"/>
        <v>0</v>
      </c>
      <c r="R89" s="46"/>
      <c r="S89" s="47"/>
      <c r="T89" s="48" t="s">
        <v>96</v>
      </c>
      <c r="U89" s="49"/>
      <c r="V89" s="49"/>
      <c r="W89" s="49"/>
      <c r="X89" s="49"/>
      <c r="Y89" s="50">
        <f>S88/18</f>
        <v>3.8333333333333335</v>
      </c>
      <c r="Z89" s="61"/>
    </row>
    <row r="90" spans="1:26" ht="13.5" thickBot="1">
      <c r="A90" s="52">
        <v>28</v>
      </c>
      <c r="B90" s="117" t="s">
        <v>160</v>
      </c>
      <c r="C90" s="189" t="s">
        <v>159</v>
      </c>
      <c r="D90" s="32"/>
      <c r="E90" s="32">
        <v>1</v>
      </c>
      <c r="F90" s="32">
        <v>3</v>
      </c>
      <c r="G90" s="32">
        <v>5</v>
      </c>
      <c r="H90" s="32">
        <v>5</v>
      </c>
      <c r="I90" s="32">
        <v>5</v>
      </c>
      <c r="J90" s="32">
        <v>5</v>
      </c>
      <c r="K90" s="32">
        <v>5</v>
      </c>
      <c r="L90" s="32">
        <v>5</v>
      </c>
      <c r="M90" s="32">
        <v>1</v>
      </c>
      <c r="N90" s="32"/>
      <c r="O90" s="32"/>
      <c r="P90" s="32"/>
      <c r="Q90" s="32">
        <f t="shared" si="2"/>
        <v>35</v>
      </c>
      <c r="R90" s="32"/>
      <c r="S90" s="33"/>
      <c r="T90" s="73">
        <v>1</v>
      </c>
      <c r="U90" s="74">
        <v>2</v>
      </c>
      <c r="V90" s="74">
        <v>1</v>
      </c>
      <c r="W90" s="74">
        <v>2</v>
      </c>
      <c r="X90" s="74">
        <v>12</v>
      </c>
      <c r="Y90" s="107"/>
      <c r="Z90" s="75"/>
    </row>
    <row r="91" spans="1:26" ht="13.5" thickBot="1">
      <c r="A91" s="64"/>
      <c r="B91" s="22" t="s">
        <v>101</v>
      </c>
      <c r="C91" s="22"/>
      <c r="D91" s="39"/>
      <c r="E91" s="39">
        <v>0</v>
      </c>
      <c r="F91" s="39">
        <v>2</v>
      </c>
      <c r="G91" s="39">
        <v>5</v>
      </c>
      <c r="H91" s="39">
        <v>5</v>
      </c>
      <c r="I91" s="39">
        <v>5</v>
      </c>
      <c r="J91" s="39">
        <v>5</v>
      </c>
      <c r="K91" s="39">
        <v>5</v>
      </c>
      <c r="L91" s="39">
        <v>5</v>
      </c>
      <c r="M91" s="39">
        <v>3</v>
      </c>
      <c r="N91" s="39"/>
      <c r="O91" s="81"/>
      <c r="P91" s="39"/>
      <c r="Q91" s="32">
        <f t="shared" si="2"/>
        <v>35</v>
      </c>
      <c r="R91" s="39"/>
      <c r="S91" s="23">
        <f>Q90+Q91+Q92+R90+R91+R92</f>
        <v>70</v>
      </c>
      <c r="T91" s="69" t="s">
        <v>94</v>
      </c>
      <c r="U91" s="27"/>
      <c r="V91" s="27"/>
      <c r="W91" s="27"/>
      <c r="X91" s="27"/>
      <c r="Y91" s="97"/>
      <c r="Z91" s="70"/>
    </row>
    <row r="92" spans="1:26" ht="13.5" thickBot="1">
      <c r="A92" s="77"/>
      <c r="B92" s="45" t="s">
        <v>42</v>
      </c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2">
        <f t="shared" si="2"/>
        <v>0</v>
      </c>
      <c r="R92" s="46"/>
      <c r="S92" s="190"/>
      <c r="T92" s="77" t="s">
        <v>96</v>
      </c>
      <c r="U92" s="78"/>
      <c r="V92" s="78"/>
      <c r="W92" s="78"/>
      <c r="X92" s="78"/>
      <c r="Y92" s="50">
        <f>S91/18</f>
        <v>3.888888888888889</v>
      </c>
      <c r="Z92" s="79"/>
    </row>
    <row r="93" spans="1:26" ht="13.5" thickBot="1">
      <c r="A93" s="52">
        <v>29</v>
      </c>
      <c r="B93" s="117" t="s">
        <v>157</v>
      </c>
      <c r="C93" s="189" t="s">
        <v>156</v>
      </c>
      <c r="D93" s="32"/>
      <c r="E93" s="32">
        <v>3</v>
      </c>
      <c r="F93" s="32">
        <v>5</v>
      </c>
      <c r="G93" s="32">
        <v>5</v>
      </c>
      <c r="H93" s="32">
        <v>5</v>
      </c>
      <c r="I93" s="32">
        <v>5</v>
      </c>
      <c r="J93" s="32">
        <v>5</v>
      </c>
      <c r="K93" s="32">
        <v>5</v>
      </c>
      <c r="L93" s="32">
        <v>5</v>
      </c>
      <c r="M93" s="32">
        <v>3</v>
      </c>
      <c r="N93" s="32"/>
      <c r="O93" s="32"/>
      <c r="P93" s="32"/>
      <c r="Q93" s="32">
        <f t="shared" si="2"/>
        <v>41</v>
      </c>
      <c r="R93" s="32"/>
      <c r="S93" s="33"/>
      <c r="T93" s="73">
        <v>0</v>
      </c>
      <c r="U93" s="74">
        <v>0</v>
      </c>
      <c r="V93" s="74">
        <v>1</v>
      </c>
      <c r="W93" s="74">
        <v>3</v>
      </c>
      <c r="X93" s="74">
        <v>14</v>
      </c>
      <c r="Y93" s="107"/>
      <c r="Z93" s="75"/>
    </row>
    <row r="94" spans="1:26" ht="13.5" thickBot="1">
      <c r="A94" s="64"/>
      <c r="B94" s="22" t="s">
        <v>101</v>
      </c>
      <c r="C94" s="22"/>
      <c r="D94" s="39"/>
      <c r="E94" s="39">
        <v>2</v>
      </c>
      <c r="F94" s="39">
        <v>3</v>
      </c>
      <c r="G94" s="39">
        <v>5</v>
      </c>
      <c r="H94" s="39">
        <v>5</v>
      </c>
      <c r="I94" s="39">
        <v>5</v>
      </c>
      <c r="J94" s="39">
        <v>5</v>
      </c>
      <c r="K94" s="39">
        <v>5</v>
      </c>
      <c r="L94" s="39">
        <v>5</v>
      </c>
      <c r="M94" s="39">
        <v>5</v>
      </c>
      <c r="N94" s="39"/>
      <c r="O94" s="81"/>
      <c r="P94" s="39"/>
      <c r="Q94" s="32">
        <f t="shared" si="2"/>
        <v>40</v>
      </c>
      <c r="R94" s="39"/>
      <c r="S94" s="23">
        <f>Q93+Q94+Q95+R93+R94+R95</f>
        <v>81</v>
      </c>
      <c r="T94" s="69" t="s">
        <v>94</v>
      </c>
      <c r="U94" s="27"/>
      <c r="V94" s="27"/>
      <c r="W94" s="27"/>
      <c r="X94" s="27"/>
      <c r="Y94" s="97"/>
      <c r="Z94" s="70"/>
    </row>
    <row r="95" spans="1:26" ht="13.5" thickBot="1">
      <c r="A95" s="77"/>
      <c r="B95" s="45" t="s">
        <v>42</v>
      </c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2">
        <f t="shared" si="2"/>
        <v>0</v>
      </c>
      <c r="R95" s="46"/>
      <c r="S95" s="190"/>
      <c r="T95" s="77" t="s">
        <v>96</v>
      </c>
      <c r="U95" s="78"/>
      <c r="V95" s="78"/>
      <c r="W95" s="78"/>
      <c r="X95" s="78"/>
      <c r="Y95" s="50">
        <f>S94/18</f>
        <v>4.5</v>
      </c>
      <c r="Z95" s="79"/>
    </row>
    <row r="96" spans="1:26" ht="13.5" thickBot="1">
      <c r="A96" s="64">
        <v>30</v>
      </c>
      <c r="B96" s="118" t="s">
        <v>163</v>
      </c>
      <c r="C96" s="188" t="s">
        <v>158</v>
      </c>
      <c r="D96" s="32"/>
      <c r="E96" s="32">
        <v>5</v>
      </c>
      <c r="F96" s="32">
        <v>5</v>
      </c>
      <c r="G96" s="32">
        <v>5</v>
      </c>
      <c r="H96" s="32">
        <v>5</v>
      </c>
      <c r="I96" s="32">
        <v>5</v>
      </c>
      <c r="J96" s="32">
        <v>5</v>
      </c>
      <c r="K96" s="32">
        <v>5</v>
      </c>
      <c r="L96" s="32">
        <v>5</v>
      </c>
      <c r="M96" s="32">
        <v>5</v>
      </c>
      <c r="N96" s="32"/>
      <c r="O96" s="32"/>
      <c r="P96" s="32"/>
      <c r="Q96" s="32">
        <f t="shared" si="2"/>
        <v>45</v>
      </c>
      <c r="R96" s="65"/>
      <c r="S96" s="23"/>
      <c r="T96" s="56">
        <v>0</v>
      </c>
      <c r="U96" s="57">
        <v>0</v>
      </c>
      <c r="V96" s="57">
        <v>0</v>
      </c>
      <c r="W96" s="57">
        <v>2</v>
      </c>
      <c r="X96" s="57">
        <v>16</v>
      </c>
      <c r="Y96" s="97"/>
      <c r="Z96" s="108"/>
    </row>
    <row r="97" spans="1:26" ht="13.5" thickBot="1">
      <c r="A97" s="38"/>
      <c r="B97" s="55" t="s">
        <v>101</v>
      </c>
      <c r="C97" s="20"/>
      <c r="D97" s="39"/>
      <c r="E97" s="39">
        <v>3</v>
      </c>
      <c r="F97" s="39">
        <v>5</v>
      </c>
      <c r="G97" s="39">
        <v>5</v>
      </c>
      <c r="H97" s="39">
        <v>3</v>
      </c>
      <c r="I97" s="39">
        <v>5</v>
      </c>
      <c r="J97" s="39">
        <v>5</v>
      </c>
      <c r="K97" s="39">
        <v>5</v>
      </c>
      <c r="L97" s="39">
        <v>5</v>
      </c>
      <c r="M97" s="39">
        <v>5</v>
      </c>
      <c r="N97" s="39"/>
      <c r="O97" s="81"/>
      <c r="P97" s="39"/>
      <c r="Q97" s="32">
        <f t="shared" si="2"/>
        <v>41</v>
      </c>
      <c r="R97" s="39"/>
      <c r="S97" s="23">
        <f>Q96+Q97+Q98+R96+R97+R98</f>
        <v>86</v>
      </c>
      <c r="T97" s="56" t="s">
        <v>94</v>
      </c>
      <c r="U97" s="57"/>
      <c r="V97" s="57"/>
      <c r="W97" s="57"/>
      <c r="X97" s="57"/>
      <c r="Y97" s="97"/>
      <c r="Z97" s="58"/>
    </row>
    <row r="98" spans="1:26" ht="13.5" thickBot="1">
      <c r="A98" s="43"/>
      <c r="B98" s="45" t="s">
        <v>42</v>
      </c>
      <c r="C98" s="44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2">
        <f t="shared" si="2"/>
        <v>0</v>
      </c>
      <c r="R98" s="46"/>
      <c r="S98" s="47"/>
      <c r="T98" s="48" t="s">
        <v>96</v>
      </c>
      <c r="U98" s="49"/>
      <c r="V98" s="49"/>
      <c r="W98" s="49"/>
      <c r="X98" s="49"/>
      <c r="Y98" s="50">
        <f>S97/18</f>
        <v>4.777777777777778</v>
      </c>
      <c r="Z98" s="61"/>
    </row>
    <row r="99" spans="1:26" ht="13.5" thickBot="1">
      <c r="A99" s="64">
        <v>31</v>
      </c>
      <c r="B99" s="55" t="s">
        <v>83</v>
      </c>
      <c r="C99" s="22" t="s">
        <v>103</v>
      </c>
      <c r="D99" s="65"/>
      <c r="E99" s="65">
        <v>5</v>
      </c>
      <c r="F99" s="65">
        <v>1</v>
      </c>
      <c r="G99" s="65">
        <v>1</v>
      </c>
      <c r="H99" s="65">
        <v>0</v>
      </c>
      <c r="I99" s="65">
        <v>5</v>
      </c>
      <c r="J99" s="65">
        <v>5</v>
      </c>
      <c r="K99" s="65">
        <v>5</v>
      </c>
      <c r="L99" s="65">
        <v>5</v>
      </c>
      <c r="M99" s="65">
        <v>2</v>
      </c>
      <c r="N99" s="65"/>
      <c r="O99" s="65"/>
      <c r="P99" s="65"/>
      <c r="Q99" s="65">
        <f t="shared" si="2"/>
        <v>29</v>
      </c>
      <c r="R99" s="65"/>
      <c r="S99" s="23"/>
      <c r="T99" s="73">
        <v>2</v>
      </c>
      <c r="U99" s="74">
        <v>3</v>
      </c>
      <c r="V99" s="74">
        <v>2</v>
      </c>
      <c r="W99" s="74">
        <v>3</v>
      </c>
      <c r="X99" s="74">
        <v>8</v>
      </c>
      <c r="Y99" s="107"/>
      <c r="Z99" s="75"/>
    </row>
    <row r="100" spans="1:26" ht="13.5" thickBot="1">
      <c r="A100" s="64"/>
      <c r="B100" s="55" t="s">
        <v>104</v>
      </c>
      <c r="C100" s="22"/>
      <c r="D100" s="39"/>
      <c r="E100" s="39">
        <v>5</v>
      </c>
      <c r="F100" s="39">
        <v>1</v>
      </c>
      <c r="G100" s="39">
        <v>3</v>
      </c>
      <c r="H100" s="39">
        <v>0</v>
      </c>
      <c r="I100" s="39">
        <v>5</v>
      </c>
      <c r="J100" s="39">
        <v>5</v>
      </c>
      <c r="K100" s="39">
        <v>3</v>
      </c>
      <c r="L100" s="39">
        <v>3</v>
      </c>
      <c r="M100" s="39">
        <v>2</v>
      </c>
      <c r="N100" s="39"/>
      <c r="O100" s="39"/>
      <c r="P100" s="39"/>
      <c r="Q100" s="32">
        <f t="shared" si="2"/>
        <v>27</v>
      </c>
      <c r="R100" s="39"/>
      <c r="S100" s="23">
        <f>Q99+Q100+Q101+R99+R100+R101</f>
        <v>56</v>
      </c>
      <c r="T100" s="69" t="s">
        <v>94</v>
      </c>
      <c r="U100" s="27"/>
      <c r="V100" s="27"/>
      <c r="W100" s="27"/>
      <c r="X100" s="27"/>
      <c r="Y100" s="97"/>
      <c r="Z100" s="70"/>
    </row>
    <row r="101" spans="1:26" ht="13.5" thickBot="1">
      <c r="A101" s="77"/>
      <c r="B101" s="45" t="s">
        <v>42</v>
      </c>
      <c r="C101" s="45">
        <v>42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2">
        <f t="shared" si="2"/>
        <v>0</v>
      </c>
      <c r="R101" s="46"/>
      <c r="S101" s="47"/>
      <c r="T101" s="77" t="s">
        <v>96</v>
      </c>
      <c r="U101" s="78"/>
      <c r="V101" s="78"/>
      <c r="W101" s="78"/>
      <c r="X101" s="78"/>
      <c r="Y101" s="50">
        <f>S100/16</f>
        <v>3.5</v>
      </c>
      <c r="Z101" s="79"/>
    </row>
    <row r="102" spans="1:26" ht="13.5" thickBot="1">
      <c r="A102" s="64">
        <v>32</v>
      </c>
      <c r="B102" s="55" t="s">
        <v>194</v>
      </c>
      <c r="C102" s="22" t="s">
        <v>193</v>
      </c>
      <c r="D102" s="65"/>
      <c r="E102" s="65">
        <v>5</v>
      </c>
      <c r="F102" s="65">
        <v>3</v>
      </c>
      <c r="G102" s="65">
        <v>5</v>
      </c>
      <c r="H102" s="65">
        <v>2</v>
      </c>
      <c r="I102" s="65">
        <v>5</v>
      </c>
      <c r="J102" s="65">
        <v>5</v>
      </c>
      <c r="K102" s="65">
        <v>2</v>
      </c>
      <c r="L102" s="65">
        <v>5</v>
      </c>
      <c r="M102" s="65">
        <v>3</v>
      </c>
      <c r="N102" s="65"/>
      <c r="O102" s="65"/>
      <c r="P102" s="65"/>
      <c r="Q102" s="65">
        <f t="shared" si="2"/>
        <v>35</v>
      </c>
      <c r="R102" s="65"/>
      <c r="S102" s="23"/>
      <c r="T102" s="73">
        <v>0</v>
      </c>
      <c r="U102" s="74">
        <v>1</v>
      </c>
      <c r="V102" s="74">
        <v>2</v>
      </c>
      <c r="W102" s="74">
        <v>3</v>
      </c>
      <c r="X102" s="74">
        <v>12</v>
      </c>
      <c r="Y102" s="107"/>
      <c r="Z102" s="75"/>
    </row>
    <row r="103" spans="1:26" ht="13.5" thickBot="1">
      <c r="A103" s="64"/>
      <c r="B103" s="55" t="s">
        <v>104</v>
      </c>
      <c r="C103" s="22"/>
      <c r="D103" s="39"/>
      <c r="E103" s="39">
        <v>5</v>
      </c>
      <c r="F103" s="39">
        <v>5</v>
      </c>
      <c r="G103" s="39">
        <v>5</v>
      </c>
      <c r="H103" s="39">
        <v>3</v>
      </c>
      <c r="I103" s="39">
        <v>5</v>
      </c>
      <c r="J103" s="39">
        <v>5</v>
      </c>
      <c r="K103" s="39">
        <v>1</v>
      </c>
      <c r="L103" s="39">
        <v>5</v>
      </c>
      <c r="M103" s="39">
        <v>5</v>
      </c>
      <c r="N103" s="39"/>
      <c r="O103" s="39"/>
      <c r="P103" s="39"/>
      <c r="Q103" s="32">
        <f t="shared" si="2"/>
        <v>39</v>
      </c>
      <c r="R103" s="39"/>
      <c r="S103" s="23">
        <f>Q102+Q103+Q104+R102+R103+R104</f>
        <v>74</v>
      </c>
      <c r="T103" s="69" t="s">
        <v>94</v>
      </c>
      <c r="U103" s="27"/>
      <c r="V103" s="27"/>
      <c r="W103" s="27"/>
      <c r="X103" s="27"/>
      <c r="Y103" s="97"/>
      <c r="Z103" s="70"/>
    </row>
    <row r="104" spans="1:26" ht="13.5" thickBot="1">
      <c r="A104" s="77"/>
      <c r="B104" s="45" t="s">
        <v>42</v>
      </c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2">
        <f t="shared" si="2"/>
        <v>0</v>
      </c>
      <c r="R104" s="46"/>
      <c r="S104" s="47"/>
      <c r="T104" s="77" t="s">
        <v>96</v>
      </c>
      <c r="U104" s="78"/>
      <c r="V104" s="78"/>
      <c r="W104" s="78"/>
      <c r="X104" s="78"/>
      <c r="Y104" s="50">
        <f>S103/16</f>
        <v>4.625</v>
      </c>
      <c r="Z104" s="7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7109375" style="5" customWidth="1"/>
    <col min="2" max="2" width="10.00390625" style="1" customWidth="1"/>
    <col min="3" max="3" width="10.28125" style="1" customWidth="1"/>
    <col min="4" max="4" width="9.28125" style="1" customWidth="1"/>
    <col min="5" max="5" width="9.140625" style="1" customWidth="1"/>
    <col min="6" max="6" width="11.00390625" style="1" customWidth="1"/>
    <col min="7" max="7" width="7.140625" style="4" customWidth="1"/>
    <col min="8" max="8" width="7.28125" style="4" customWidth="1"/>
    <col min="9" max="9" width="7.28125" style="6" customWidth="1"/>
    <col min="10" max="10" width="2.28125" style="4" customWidth="1"/>
    <col min="11" max="11" width="5.28125" style="4" customWidth="1"/>
    <col min="12" max="18" width="2.8515625" style="1" customWidth="1"/>
    <col min="19" max="16384" width="9.140625" style="1" customWidth="1"/>
  </cols>
  <sheetData>
    <row r="1" spans="1:18" ht="22.5">
      <c r="A1" s="7" t="s">
        <v>114</v>
      </c>
      <c r="B1" s="8"/>
      <c r="C1" s="8"/>
      <c r="D1" s="8"/>
      <c r="E1" s="8"/>
      <c r="F1" s="8"/>
      <c r="G1" s="8"/>
      <c r="H1" s="8"/>
      <c r="I1" s="122"/>
      <c r="J1" s="8"/>
      <c r="K1" s="8"/>
      <c r="L1" s="8"/>
      <c r="M1" s="8"/>
      <c r="N1" s="8"/>
      <c r="O1" s="8"/>
      <c r="P1" s="8"/>
      <c r="Q1" s="8"/>
      <c r="R1" s="10"/>
    </row>
    <row r="2" spans="1:18" ht="19.5" thickBot="1">
      <c r="A2" s="123" t="s">
        <v>198</v>
      </c>
      <c r="B2" s="12"/>
      <c r="C2" s="12"/>
      <c r="D2" s="12"/>
      <c r="E2" s="12"/>
      <c r="F2" s="12"/>
      <c r="G2" s="12"/>
      <c r="H2" s="12"/>
      <c r="I2" s="124"/>
      <c r="J2" s="12"/>
      <c r="K2" s="12"/>
      <c r="L2" s="12"/>
      <c r="M2" s="12"/>
      <c r="N2" s="12"/>
      <c r="O2" s="12"/>
      <c r="P2" s="12"/>
      <c r="Q2" s="12"/>
      <c r="R2" s="14"/>
    </row>
    <row r="3" spans="1:18" ht="12.75">
      <c r="A3" s="52" t="s">
        <v>197</v>
      </c>
      <c r="B3" s="84"/>
      <c r="C3" s="84"/>
      <c r="D3" s="84"/>
      <c r="E3" s="84"/>
      <c r="F3" s="84"/>
      <c r="G3" s="125"/>
      <c r="H3" s="125"/>
      <c r="I3" s="126"/>
      <c r="J3" s="127"/>
      <c r="K3" s="30"/>
      <c r="L3" s="158"/>
      <c r="M3" s="36"/>
      <c r="N3" s="36"/>
      <c r="O3" s="36"/>
      <c r="P3" s="36"/>
      <c r="Q3" s="36"/>
      <c r="R3" s="54"/>
    </row>
    <row r="4" spans="1:18" ht="12.75">
      <c r="A4" s="69"/>
      <c r="B4" s="27"/>
      <c r="C4" s="27"/>
      <c r="D4" s="27"/>
      <c r="E4" s="27"/>
      <c r="F4" s="27"/>
      <c r="G4" s="128" t="s">
        <v>108</v>
      </c>
      <c r="H4" s="128" t="s">
        <v>109</v>
      </c>
      <c r="I4" s="129" t="s">
        <v>110</v>
      </c>
      <c r="J4" s="15" t="s">
        <v>92</v>
      </c>
      <c r="K4" s="191" t="s">
        <v>111</v>
      </c>
      <c r="L4" s="162">
        <v>0</v>
      </c>
      <c r="M4" s="131">
        <v>1</v>
      </c>
      <c r="N4" s="131">
        <v>2</v>
      </c>
      <c r="O4" s="131">
        <v>3</v>
      </c>
      <c r="P4" s="131">
        <v>5</v>
      </c>
      <c r="Q4" s="131" t="s">
        <v>90</v>
      </c>
      <c r="R4" s="134">
        <v>20</v>
      </c>
    </row>
    <row r="5" spans="1:18" ht="12.75">
      <c r="A5" s="130"/>
      <c r="B5" s="131"/>
      <c r="C5" s="131"/>
      <c r="D5" s="131"/>
      <c r="E5" s="131"/>
      <c r="F5" s="131"/>
      <c r="G5" s="460"/>
      <c r="H5" s="461"/>
      <c r="I5" s="462"/>
      <c r="J5" s="132"/>
      <c r="K5" s="90"/>
      <c r="L5" s="162"/>
      <c r="M5" s="131"/>
      <c r="N5" s="131"/>
      <c r="O5" s="131"/>
      <c r="P5" s="131"/>
      <c r="Q5" s="131"/>
      <c r="R5" s="134"/>
    </row>
    <row r="6" spans="1:18" ht="12.75">
      <c r="A6" s="130">
        <v>1</v>
      </c>
      <c r="B6" s="131" t="s">
        <v>11</v>
      </c>
      <c r="C6" s="131" t="s">
        <v>93</v>
      </c>
      <c r="D6" s="135" t="s">
        <v>14</v>
      </c>
      <c r="E6" s="131" t="s">
        <v>12</v>
      </c>
      <c r="F6" s="131" t="s">
        <v>95</v>
      </c>
      <c r="G6" s="135">
        <v>24</v>
      </c>
      <c r="H6" s="135">
        <v>12</v>
      </c>
      <c r="I6" s="135">
        <v>21</v>
      </c>
      <c r="J6" s="132"/>
      <c r="K6" s="90">
        <f aca="true" t="shared" si="0" ref="K6:K23">SUM(G6:J6)</f>
        <v>57</v>
      </c>
      <c r="L6" s="162">
        <v>12</v>
      </c>
      <c r="M6" s="131">
        <v>7</v>
      </c>
      <c r="N6" s="131">
        <v>5</v>
      </c>
      <c r="O6" s="131">
        <v>10</v>
      </c>
      <c r="P6" s="131">
        <v>2</v>
      </c>
      <c r="Q6" s="131"/>
      <c r="R6" s="134"/>
    </row>
    <row r="7" spans="1:18" ht="12.75">
      <c r="A7" s="130">
        <v>2</v>
      </c>
      <c r="B7" s="131" t="s">
        <v>15</v>
      </c>
      <c r="C7" s="131" t="s">
        <v>168</v>
      </c>
      <c r="D7" s="135" t="s">
        <v>14</v>
      </c>
      <c r="E7" s="131" t="s">
        <v>12</v>
      </c>
      <c r="F7" s="131" t="s">
        <v>95</v>
      </c>
      <c r="G7" s="136">
        <v>31</v>
      </c>
      <c r="H7" s="135">
        <v>24</v>
      </c>
      <c r="I7" s="135">
        <v>27</v>
      </c>
      <c r="J7" s="132"/>
      <c r="K7" s="90">
        <f t="shared" si="0"/>
        <v>82</v>
      </c>
      <c r="L7" s="162">
        <v>6</v>
      </c>
      <c r="M7" s="131">
        <v>6</v>
      </c>
      <c r="N7" s="131">
        <v>8</v>
      </c>
      <c r="O7" s="131">
        <v>10</v>
      </c>
      <c r="P7" s="131">
        <v>6</v>
      </c>
      <c r="Q7" s="131"/>
      <c r="R7" s="134"/>
    </row>
    <row r="8" spans="1:18" ht="12.75">
      <c r="A8" s="130">
        <v>3</v>
      </c>
      <c r="B8" s="131" t="s">
        <v>30</v>
      </c>
      <c r="C8" s="131" t="s">
        <v>29</v>
      </c>
      <c r="D8" s="135" t="s">
        <v>14</v>
      </c>
      <c r="E8" s="131" t="s">
        <v>18</v>
      </c>
      <c r="F8" s="131" t="s">
        <v>19</v>
      </c>
      <c r="G8" s="136">
        <v>38</v>
      </c>
      <c r="H8" s="135">
        <v>29</v>
      </c>
      <c r="I8" s="135">
        <v>27</v>
      </c>
      <c r="J8" s="132"/>
      <c r="K8" s="90">
        <f t="shared" si="0"/>
        <v>94</v>
      </c>
      <c r="L8" s="162">
        <v>6</v>
      </c>
      <c r="M8" s="131">
        <v>5</v>
      </c>
      <c r="N8" s="131">
        <v>4</v>
      </c>
      <c r="O8" s="131">
        <v>12</v>
      </c>
      <c r="P8" s="131">
        <v>9</v>
      </c>
      <c r="Q8" s="131"/>
      <c r="R8" s="134"/>
    </row>
    <row r="9" spans="1:18" ht="12.75">
      <c r="A9" s="130">
        <v>4</v>
      </c>
      <c r="B9" s="131" t="s">
        <v>173</v>
      </c>
      <c r="C9" s="131" t="s">
        <v>16</v>
      </c>
      <c r="D9" s="135" t="s">
        <v>14</v>
      </c>
      <c r="E9" s="131" t="s">
        <v>18</v>
      </c>
      <c r="F9" s="131" t="s">
        <v>19</v>
      </c>
      <c r="G9" s="136">
        <v>42</v>
      </c>
      <c r="H9" s="135">
        <v>29</v>
      </c>
      <c r="I9" s="135">
        <v>31</v>
      </c>
      <c r="J9" s="132"/>
      <c r="K9" s="90">
        <f t="shared" si="0"/>
        <v>102</v>
      </c>
      <c r="L9" s="162">
        <v>2</v>
      </c>
      <c r="M9" s="131">
        <v>3</v>
      </c>
      <c r="N9" s="131">
        <v>6</v>
      </c>
      <c r="O9" s="131">
        <v>19</v>
      </c>
      <c r="P9" s="131">
        <v>6</v>
      </c>
      <c r="Q9" s="131"/>
      <c r="R9" s="134"/>
    </row>
    <row r="10" spans="1:18" ht="13.5" thickBot="1">
      <c r="A10" s="148">
        <v>5</v>
      </c>
      <c r="B10" s="149" t="s">
        <v>172</v>
      </c>
      <c r="C10" s="149" t="s">
        <v>20</v>
      </c>
      <c r="D10" s="150" t="s">
        <v>14</v>
      </c>
      <c r="E10" s="149" t="s">
        <v>12</v>
      </c>
      <c r="F10" s="149" t="s">
        <v>95</v>
      </c>
      <c r="G10" s="151">
        <v>42</v>
      </c>
      <c r="H10" s="150">
        <v>42</v>
      </c>
      <c r="I10" s="150">
        <v>46</v>
      </c>
      <c r="J10" s="21"/>
      <c r="K10" s="192">
        <f t="shared" si="0"/>
        <v>130</v>
      </c>
      <c r="L10" s="164">
        <v>0</v>
      </c>
      <c r="M10" s="141">
        <v>3</v>
      </c>
      <c r="N10" s="141">
        <v>2</v>
      </c>
      <c r="O10" s="141">
        <v>16</v>
      </c>
      <c r="P10" s="141">
        <v>15</v>
      </c>
      <c r="Q10" s="141"/>
      <c r="R10" s="147"/>
    </row>
    <row r="11" spans="1:18" ht="12.75">
      <c r="A11" s="155">
        <v>6</v>
      </c>
      <c r="B11" s="36" t="s">
        <v>26</v>
      </c>
      <c r="C11" s="36" t="s">
        <v>25</v>
      </c>
      <c r="D11" s="156" t="s">
        <v>24</v>
      </c>
      <c r="E11" s="36" t="s">
        <v>12</v>
      </c>
      <c r="F11" s="36" t="s">
        <v>22</v>
      </c>
      <c r="G11" s="157">
        <v>27</v>
      </c>
      <c r="H11" s="156">
        <v>25</v>
      </c>
      <c r="I11" s="156">
        <v>15</v>
      </c>
      <c r="J11" s="165"/>
      <c r="K11" s="73">
        <f t="shared" si="0"/>
        <v>67</v>
      </c>
      <c r="L11" s="160">
        <v>6</v>
      </c>
      <c r="M11" s="139">
        <v>11</v>
      </c>
      <c r="N11" s="139">
        <v>5</v>
      </c>
      <c r="O11" s="139">
        <v>12</v>
      </c>
      <c r="P11" s="139">
        <v>2</v>
      </c>
      <c r="Q11" s="139"/>
      <c r="R11" s="108"/>
    </row>
    <row r="12" spans="1:18" ht="12.75">
      <c r="A12" s="130">
        <v>7</v>
      </c>
      <c r="B12" s="131" t="s">
        <v>38</v>
      </c>
      <c r="C12" s="131" t="s">
        <v>37</v>
      </c>
      <c r="D12" s="135" t="s">
        <v>24</v>
      </c>
      <c r="E12" s="131" t="s">
        <v>12</v>
      </c>
      <c r="F12" s="131" t="s">
        <v>22</v>
      </c>
      <c r="G12" s="136">
        <v>39</v>
      </c>
      <c r="H12" s="135">
        <v>27</v>
      </c>
      <c r="I12" s="135">
        <v>31</v>
      </c>
      <c r="J12" s="132"/>
      <c r="K12" s="90">
        <f t="shared" si="0"/>
        <v>97</v>
      </c>
      <c r="L12" s="162">
        <v>6</v>
      </c>
      <c r="M12" s="131">
        <v>2</v>
      </c>
      <c r="N12" s="131">
        <v>7</v>
      </c>
      <c r="O12" s="131">
        <v>12</v>
      </c>
      <c r="P12" s="131">
        <v>9</v>
      </c>
      <c r="Q12" s="131"/>
      <c r="R12" s="134"/>
    </row>
    <row r="13" spans="1:18" ht="12.75">
      <c r="A13" s="39">
        <v>8</v>
      </c>
      <c r="B13" s="131" t="s">
        <v>36</v>
      </c>
      <c r="C13" s="131" t="s">
        <v>35</v>
      </c>
      <c r="D13" s="135" t="s">
        <v>24</v>
      </c>
      <c r="E13" s="131" t="s">
        <v>12</v>
      </c>
      <c r="F13" s="131" t="s">
        <v>22</v>
      </c>
      <c r="G13" s="136">
        <v>42</v>
      </c>
      <c r="H13" s="135">
        <v>34</v>
      </c>
      <c r="I13" s="135">
        <v>24</v>
      </c>
      <c r="J13" s="132"/>
      <c r="K13" s="90">
        <f t="shared" si="0"/>
        <v>100</v>
      </c>
      <c r="L13" s="162">
        <v>4</v>
      </c>
      <c r="M13" s="131">
        <v>5</v>
      </c>
      <c r="N13" s="131">
        <v>4</v>
      </c>
      <c r="O13" s="131">
        <v>14</v>
      </c>
      <c r="P13" s="131">
        <v>9</v>
      </c>
      <c r="Q13" s="131"/>
      <c r="R13" s="134"/>
    </row>
    <row r="14" spans="1:18" ht="13.5" thickBot="1">
      <c r="A14" s="39">
        <v>9</v>
      </c>
      <c r="B14" s="131" t="s">
        <v>28</v>
      </c>
      <c r="C14" s="131" t="s">
        <v>27</v>
      </c>
      <c r="D14" s="135" t="s">
        <v>24</v>
      </c>
      <c r="E14" s="131" t="s">
        <v>12</v>
      </c>
      <c r="F14" s="131" t="s">
        <v>22</v>
      </c>
      <c r="G14" s="136">
        <v>50</v>
      </c>
      <c r="H14" s="135">
        <v>37</v>
      </c>
      <c r="I14" s="135">
        <v>34</v>
      </c>
      <c r="J14" s="132"/>
      <c r="K14" s="90">
        <f t="shared" si="0"/>
        <v>121</v>
      </c>
      <c r="L14" s="162">
        <v>2</v>
      </c>
      <c r="M14" s="131">
        <v>4</v>
      </c>
      <c r="N14" s="131">
        <v>1</v>
      </c>
      <c r="O14" s="131">
        <v>15</v>
      </c>
      <c r="P14" s="131">
        <v>14</v>
      </c>
      <c r="Q14" s="131"/>
      <c r="R14" s="134"/>
    </row>
    <row r="15" spans="1:18" ht="12.75">
      <c r="A15" s="155">
        <v>10</v>
      </c>
      <c r="B15" s="36" t="s">
        <v>44</v>
      </c>
      <c r="C15" s="36" t="s">
        <v>43</v>
      </c>
      <c r="D15" s="156" t="s">
        <v>33</v>
      </c>
      <c r="E15" s="36" t="s">
        <v>12</v>
      </c>
      <c r="F15" s="36" t="s">
        <v>22</v>
      </c>
      <c r="G15" s="156">
        <v>16</v>
      </c>
      <c r="H15" s="157">
        <v>7</v>
      </c>
      <c r="I15" s="156">
        <v>8</v>
      </c>
      <c r="J15" s="165"/>
      <c r="K15" s="166">
        <f t="shared" si="0"/>
        <v>31</v>
      </c>
      <c r="L15" s="167">
        <v>23</v>
      </c>
      <c r="M15" s="36">
        <v>6</v>
      </c>
      <c r="N15" s="36">
        <v>2</v>
      </c>
      <c r="O15" s="36">
        <v>2</v>
      </c>
      <c r="P15" s="36">
        <v>3</v>
      </c>
      <c r="Q15" s="36"/>
      <c r="R15" s="54"/>
    </row>
    <row r="16" spans="1:18" ht="12.75">
      <c r="A16" s="130">
        <v>11</v>
      </c>
      <c r="B16" s="131" t="s">
        <v>39</v>
      </c>
      <c r="C16" s="131" t="s">
        <v>34</v>
      </c>
      <c r="D16" s="135" t="s">
        <v>33</v>
      </c>
      <c r="E16" s="131" t="s">
        <v>18</v>
      </c>
      <c r="F16" s="131" t="s">
        <v>95</v>
      </c>
      <c r="G16" s="136">
        <v>11</v>
      </c>
      <c r="H16" s="135">
        <v>11</v>
      </c>
      <c r="I16" s="135">
        <v>15</v>
      </c>
      <c r="J16" s="132"/>
      <c r="K16" s="133">
        <f t="shared" si="0"/>
        <v>37</v>
      </c>
      <c r="L16" s="101">
        <v>21</v>
      </c>
      <c r="M16" s="131">
        <v>5</v>
      </c>
      <c r="N16" s="131">
        <v>4</v>
      </c>
      <c r="O16" s="131">
        <v>3</v>
      </c>
      <c r="P16" s="131">
        <v>3</v>
      </c>
      <c r="Q16" s="131"/>
      <c r="R16" s="134"/>
    </row>
    <row r="17" spans="1:18" ht="12.75">
      <c r="A17" s="130">
        <v>12</v>
      </c>
      <c r="B17" s="131" t="s">
        <v>50</v>
      </c>
      <c r="C17" s="131" t="s">
        <v>49</v>
      </c>
      <c r="D17" s="135" t="s">
        <v>33</v>
      </c>
      <c r="E17" s="131" t="s">
        <v>18</v>
      </c>
      <c r="F17" s="131" t="s">
        <v>95</v>
      </c>
      <c r="G17" s="136">
        <v>24</v>
      </c>
      <c r="H17" s="135">
        <v>24</v>
      </c>
      <c r="I17" s="135">
        <v>13</v>
      </c>
      <c r="J17" s="132"/>
      <c r="K17" s="133">
        <f t="shared" si="0"/>
        <v>61</v>
      </c>
      <c r="L17" s="101">
        <v>8</v>
      </c>
      <c r="M17" s="131">
        <v>12</v>
      </c>
      <c r="N17" s="131">
        <v>5</v>
      </c>
      <c r="O17" s="131">
        <v>8</v>
      </c>
      <c r="P17" s="131">
        <v>3</v>
      </c>
      <c r="Q17" s="131"/>
      <c r="R17" s="134"/>
    </row>
    <row r="18" spans="1:18" ht="12.75">
      <c r="A18" s="130">
        <v>13</v>
      </c>
      <c r="B18" s="131" t="s">
        <v>36</v>
      </c>
      <c r="C18" s="131" t="s">
        <v>57</v>
      </c>
      <c r="D18" s="135" t="s">
        <v>33</v>
      </c>
      <c r="E18" s="131" t="s">
        <v>12</v>
      </c>
      <c r="F18" s="131" t="s">
        <v>22</v>
      </c>
      <c r="G18" s="136">
        <v>41</v>
      </c>
      <c r="H18" s="135">
        <v>39</v>
      </c>
      <c r="I18" s="135">
        <v>36</v>
      </c>
      <c r="J18" s="132"/>
      <c r="K18" s="133">
        <f t="shared" si="0"/>
        <v>116</v>
      </c>
      <c r="L18" s="101">
        <v>3</v>
      </c>
      <c r="M18" s="131">
        <v>3</v>
      </c>
      <c r="N18" s="131">
        <v>3</v>
      </c>
      <c r="O18" s="131">
        <v>14</v>
      </c>
      <c r="P18" s="131">
        <v>13</v>
      </c>
      <c r="Q18" s="131"/>
      <c r="R18" s="134"/>
    </row>
    <row r="19" spans="1:18" ht="13.5" thickBot="1">
      <c r="A19" s="140">
        <v>14</v>
      </c>
      <c r="B19" s="141" t="s">
        <v>146</v>
      </c>
      <c r="C19" s="141" t="s">
        <v>141</v>
      </c>
      <c r="D19" s="142" t="s">
        <v>33</v>
      </c>
      <c r="E19" s="141" t="s">
        <v>18</v>
      </c>
      <c r="F19" s="141" t="s">
        <v>19</v>
      </c>
      <c r="G19" s="143">
        <v>51</v>
      </c>
      <c r="H19" s="142">
        <v>54</v>
      </c>
      <c r="I19" s="142">
        <v>41</v>
      </c>
      <c r="J19" s="144"/>
      <c r="K19" s="145">
        <f t="shared" si="0"/>
        <v>146</v>
      </c>
      <c r="L19" s="146">
        <v>1</v>
      </c>
      <c r="M19" s="141">
        <v>3</v>
      </c>
      <c r="N19" s="141">
        <v>4</v>
      </c>
      <c r="O19" s="141">
        <v>10</v>
      </c>
      <c r="P19" s="141">
        <v>17</v>
      </c>
      <c r="Q19" s="141"/>
      <c r="R19" s="147"/>
    </row>
    <row r="20" spans="1:18" ht="12.75">
      <c r="A20" s="138">
        <v>15</v>
      </c>
      <c r="B20" s="139" t="s">
        <v>56</v>
      </c>
      <c r="C20" s="139" t="s">
        <v>55</v>
      </c>
      <c r="D20" s="129" t="s">
        <v>54</v>
      </c>
      <c r="E20" s="139" t="s">
        <v>18</v>
      </c>
      <c r="F20" s="139" t="s">
        <v>19</v>
      </c>
      <c r="G20" s="128">
        <v>6</v>
      </c>
      <c r="H20" s="129">
        <v>6</v>
      </c>
      <c r="I20" s="129">
        <v>3</v>
      </c>
      <c r="J20" s="159"/>
      <c r="K20" s="330">
        <f t="shared" si="0"/>
        <v>15</v>
      </c>
      <c r="L20" s="160">
        <v>19</v>
      </c>
      <c r="M20" s="139">
        <v>4</v>
      </c>
      <c r="N20" s="139">
        <v>3</v>
      </c>
      <c r="O20" s="139">
        <v>0</v>
      </c>
      <c r="P20" s="139">
        <v>1</v>
      </c>
      <c r="Q20" s="139"/>
      <c r="R20" s="108"/>
    </row>
    <row r="21" spans="1:18" ht="12.75">
      <c r="A21" s="138">
        <v>16</v>
      </c>
      <c r="B21" s="139" t="s">
        <v>15</v>
      </c>
      <c r="C21" s="139" t="s">
        <v>34</v>
      </c>
      <c r="D21" s="129" t="s">
        <v>54</v>
      </c>
      <c r="E21" s="139" t="s">
        <v>12</v>
      </c>
      <c r="F21" s="139" t="s">
        <v>95</v>
      </c>
      <c r="G21" s="128">
        <v>12</v>
      </c>
      <c r="H21" s="129">
        <v>3</v>
      </c>
      <c r="I21" s="129">
        <v>8</v>
      </c>
      <c r="J21" s="159"/>
      <c r="K21" s="152">
        <f t="shared" si="0"/>
        <v>23</v>
      </c>
      <c r="L21" s="160">
        <v>16</v>
      </c>
      <c r="M21" s="139">
        <v>6</v>
      </c>
      <c r="N21" s="139">
        <v>2</v>
      </c>
      <c r="O21" s="139">
        <v>1</v>
      </c>
      <c r="P21" s="139">
        <v>2</v>
      </c>
      <c r="Q21" s="139"/>
      <c r="R21" s="108"/>
    </row>
    <row r="22" spans="1:18" ht="12.75">
      <c r="A22" s="130">
        <v>17</v>
      </c>
      <c r="B22" s="131" t="s">
        <v>61</v>
      </c>
      <c r="C22" s="131" t="s">
        <v>118</v>
      </c>
      <c r="D22" s="135" t="s">
        <v>54</v>
      </c>
      <c r="E22" s="131" t="s">
        <v>18</v>
      </c>
      <c r="F22" s="131" t="s">
        <v>19</v>
      </c>
      <c r="G22" s="136">
        <v>29</v>
      </c>
      <c r="H22" s="135">
        <v>32</v>
      </c>
      <c r="I22" s="135">
        <v>10</v>
      </c>
      <c r="J22" s="161"/>
      <c r="K22" s="152">
        <f t="shared" si="0"/>
        <v>71</v>
      </c>
      <c r="L22" s="162">
        <v>5</v>
      </c>
      <c r="M22" s="131">
        <v>5</v>
      </c>
      <c r="N22" s="131">
        <v>3</v>
      </c>
      <c r="O22" s="131">
        <v>5</v>
      </c>
      <c r="P22" s="131">
        <v>9</v>
      </c>
      <c r="Q22" s="131"/>
      <c r="R22" s="134"/>
    </row>
    <row r="23" spans="1:18" ht="13.5" thickBot="1">
      <c r="A23" s="140">
        <v>18</v>
      </c>
      <c r="B23" s="141" t="s">
        <v>59</v>
      </c>
      <c r="C23" s="141" t="s">
        <v>58</v>
      </c>
      <c r="D23" s="142" t="s">
        <v>54</v>
      </c>
      <c r="E23" s="141" t="s">
        <v>18</v>
      </c>
      <c r="F23" s="141" t="s">
        <v>19</v>
      </c>
      <c r="G23" s="142">
        <v>28</v>
      </c>
      <c r="H23" s="143">
        <v>24</v>
      </c>
      <c r="I23" s="142">
        <v>20</v>
      </c>
      <c r="J23" s="163"/>
      <c r="K23" s="145">
        <f t="shared" si="0"/>
        <v>72</v>
      </c>
      <c r="L23" s="164">
        <v>4</v>
      </c>
      <c r="M23" s="141">
        <v>6</v>
      </c>
      <c r="N23" s="141">
        <v>3</v>
      </c>
      <c r="O23" s="141">
        <v>5</v>
      </c>
      <c r="P23" s="141">
        <v>9</v>
      </c>
      <c r="Q23" s="141"/>
      <c r="R23" s="147"/>
    </row>
    <row r="24" spans="1:18" ht="12.75">
      <c r="A24" s="22"/>
      <c r="B24" s="24"/>
      <c r="C24" s="24"/>
      <c r="D24" s="55"/>
      <c r="E24" s="24"/>
      <c r="F24" s="24"/>
      <c r="G24" s="20"/>
      <c r="H24" s="20"/>
      <c r="I24" s="55"/>
      <c r="J24" s="20"/>
      <c r="K24" s="22"/>
      <c r="L24" s="24"/>
      <c r="M24" s="24"/>
      <c r="N24" s="24"/>
      <c r="O24" s="24"/>
      <c r="P24" s="24"/>
      <c r="Q24" s="24"/>
      <c r="R24" s="24"/>
    </row>
    <row r="25" spans="1:18" ht="13.5" thickBot="1">
      <c r="A25" s="22"/>
      <c r="B25" s="24"/>
      <c r="C25" s="24"/>
      <c r="D25" s="24"/>
      <c r="E25" s="24"/>
      <c r="F25" s="24"/>
      <c r="G25" s="20"/>
      <c r="H25" s="55"/>
      <c r="I25" s="55"/>
      <c r="J25" s="20"/>
      <c r="K25" s="22"/>
      <c r="L25" s="24"/>
      <c r="M25" s="24"/>
      <c r="N25" s="24"/>
      <c r="O25" s="24"/>
      <c r="P25" s="24"/>
      <c r="Q25" s="24"/>
      <c r="R25" s="24"/>
    </row>
    <row r="26" spans="1:18" ht="12.75">
      <c r="A26" s="155">
        <v>1</v>
      </c>
      <c r="B26" s="36" t="s">
        <v>64</v>
      </c>
      <c r="C26" s="36" t="s">
        <v>31</v>
      </c>
      <c r="D26" s="36" t="s">
        <v>100</v>
      </c>
      <c r="E26" s="36"/>
      <c r="F26" s="36" t="s">
        <v>42</v>
      </c>
      <c r="G26" s="157">
        <v>14</v>
      </c>
      <c r="H26" s="156">
        <v>12</v>
      </c>
      <c r="I26" s="156"/>
      <c r="J26" s="165"/>
      <c r="K26" s="166">
        <f aca="true" t="shared" si="1" ref="K26:K39">SUM(G26:J26)</f>
        <v>26</v>
      </c>
      <c r="L26" s="167">
        <v>8</v>
      </c>
      <c r="M26" s="36">
        <v>4</v>
      </c>
      <c r="N26" s="36">
        <v>2</v>
      </c>
      <c r="O26" s="36">
        <v>1</v>
      </c>
      <c r="P26" s="36">
        <v>3</v>
      </c>
      <c r="Q26" s="36"/>
      <c r="R26" s="54"/>
    </row>
    <row r="27" spans="1:18" ht="12.75">
      <c r="A27" s="138">
        <v>2</v>
      </c>
      <c r="B27" s="139" t="s">
        <v>67</v>
      </c>
      <c r="C27" s="139" t="s">
        <v>66</v>
      </c>
      <c r="D27" s="139" t="s">
        <v>100</v>
      </c>
      <c r="E27" s="139"/>
      <c r="F27" s="139" t="s">
        <v>42</v>
      </c>
      <c r="G27" s="128">
        <v>15</v>
      </c>
      <c r="H27" s="129">
        <v>12</v>
      </c>
      <c r="I27" s="129"/>
      <c r="J27" s="15"/>
      <c r="K27" s="133">
        <f t="shared" si="1"/>
        <v>27</v>
      </c>
      <c r="L27" s="196">
        <v>6</v>
      </c>
      <c r="M27" s="139">
        <v>5</v>
      </c>
      <c r="N27" s="139">
        <v>3</v>
      </c>
      <c r="O27" s="139">
        <v>2</v>
      </c>
      <c r="P27" s="139">
        <v>2</v>
      </c>
      <c r="Q27" s="139"/>
      <c r="R27" s="108"/>
    </row>
    <row r="28" spans="1:18" ht="12.75">
      <c r="A28" s="130">
        <v>3</v>
      </c>
      <c r="B28" s="131" t="s">
        <v>121</v>
      </c>
      <c r="C28" s="131" t="s">
        <v>122</v>
      </c>
      <c r="D28" s="131" t="s">
        <v>100</v>
      </c>
      <c r="E28" s="131"/>
      <c r="F28" s="131" t="s">
        <v>42</v>
      </c>
      <c r="G28" s="136">
        <v>30</v>
      </c>
      <c r="H28" s="135">
        <v>32</v>
      </c>
      <c r="I28" s="135"/>
      <c r="J28" s="132"/>
      <c r="K28" s="133">
        <f t="shared" si="1"/>
        <v>62</v>
      </c>
      <c r="L28" s="101">
        <v>1</v>
      </c>
      <c r="M28" s="131">
        <v>1</v>
      </c>
      <c r="N28" s="131">
        <v>3</v>
      </c>
      <c r="O28" s="131">
        <v>5</v>
      </c>
      <c r="P28" s="131">
        <v>8</v>
      </c>
      <c r="Q28" s="131"/>
      <c r="R28" s="134"/>
    </row>
    <row r="29" spans="1:18" ht="13.5" thickBot="1">
      <c r="A29" s="130">
        <v>4</v>
      </c>
      <c r="B29" s="131" t="s">
        <v>72</v>
      </c>
      <c r="C29" s="131" t="s">
        <v>71</v>
      </c>
      <c r="D29" s="131" t="s">
        <v>100</v>
      </c>
      <c r="E29" s="131"/>
      <c r="F29" s="131" t="s">
        <v>42</v>
      </c>
      <c r="G29" s="136">
        <v>36</v>
      </c>
      <c r="H29" s="135">
        <v>31</v>
      </c>
      <c r="I29" s="135"/>
      <c r="J29" s="132"/>
      <c r="K29" s="145">
        <f t="shared" si="1"/>
        <v>67</v>
      </c>
      <c r="L29" s="101">
        <v>0</v>
      </c>
      <c r="M29" s="131">
        <v>1</v>
      </c>
      <c r="N29" s="131">
        <v>3</v>
      </c>
      <c r="O29" s="131">
        <v>5</v>
      </c>
      <c r="P29" s="131">
        <v>9</v>
      </c>
      <c r="Q29" s="131"/>
      <c r="R29" s="134"/>
    </row>
    <row r="30" spans="1:18" ht="12.75">
      <c r="A30" s="155">
        <v>5</v>
      </c>
      <c r="B30" s="36" t="s">
        <v>80</v>
      </c>
      <c r="C30" s="36" t="s">
        <v>79</v>
      </c>
      <c r="D30" s="36" t="s">
        <v>101</v>
      </c>
      <c r="E30" s="36"/>
      <c r="F30" s="36" t="s">
        <v>70</v>
      </c>
      <c r="G30" s="157">
        <v>25</v>
      </c>
      <c r="H30" s="156">
        <v>14</v>
      </c>
      <c r="I30" s="156"/>
      <c r="J30" s="165"/>
      <c r="K30" s="195">
        <f t="shared" si="1"/>
        <v>39</v>
      </c>
      <c r="L30" s="167">
        <v>2</v>
      </c>
      <c r="M30" s="36">
        <v>7</v>
      </c>
      <c r="N30" s="36">
        <v>3</v>
      </c>
      <c r="O30" s="36">
        <v>2</v>
      </c>
      <c r="P30" s="36">
        <v>4</v>
      </c>
      <c r="Q30" s="36"/>
      <c r="R30" s="54"/>
    </row>
    <row r="31" spans="1:18" ht="12.75">
      <c r="A31" s="138">
        <v>6</v>
      </c>
      <c r="B31" s="139" t="s">
        <v>76</v>
      </c>
      <c r="C31" s="139" t="s">
        <v>75</v>
      </c>
      <c r="D31" s="139" t="s">
        <v>101</v>
      </c>
      <c r="E31" s="139"/>
      <c r="F31" s="139" t="s">
        <v>42</v>
      </c>
      <c r="G31" s="128">
        <v>17</v>
      </c>
      <c r="H31" s="129">
        <v>26</v>
      </c>
      <c r="I31" s="129"/>
      <c r="J31" s="15"/>
      <c r="K31" s="195">
        <f t="shared" si="1"/>
        <v>43</v>
      </c>
      <c r="L31" s="196">
        <v>4</v>
      </c>
      <c r="M31" s="139">
        <v>3</v>
      </c>
      <c r="N31" s="139">
        <v>3</v>
      </c>
      <c r="O31" s="139">
        <v>3</v>
      </c>
      <c r="P31" s="139">
        <v>5</v>
      </c>
      <c r="Q31" s="139"/>
      <c r="R31" s="108"/>
    </row>
    <row r="32" spans="1:18" ht="12.75">
      <c r="A32" s="138">
        <v>7</v>
      </c>
      <c r="B32" s="139" t="s">
        <v>127</v>
      </c>
      <c r="C32" s="139" t="s">
        <v>128</v>
      </c>
      <c r="D32" s="139" t="s">
        <v>101</v>
      </c>
      <c r="E32" s="139"/>
      <c r="F32" s="139" t="s">
        <v>42</v>
      </c>
      <c r="G32" s="128">
        <v>32</v>
      </c>
      <c r="H32" s="129">
        <v>18</v>
      </c>
      <c r="I32" s="129"/>
      <c r="J32" s="15"/>
      <c r="K32" s="195">
        <f t="shared" si="1"/>
        <v>50</v>
      </c>
      <c r="L32" s="196">
        <v>1</v>
      </c>
      <c r="M32" s="139">
        <v>7</v>
      </c>
      <c r="N32" s="139">
        <v>1</v>
      </c>
      <c r="O32" s="139">
        <v>2</v>
      </c>
      <c r="P32" s="139">
        <v>7</v>
      </c>
      <c r="Q32" s="139"/>
      <c r="R32" s="108"/>
    </row>
    <row r="33" spans="1:18" ht="12.75">
      <c r="A33" s="138">
        <v>8</v>
      </c>
      <c r="B33" s="139" t="s">
        <v>155</v>
      </c>
      <c r="C33" s="139" t="s">
        <v>37</v>
      </c>
      <c r="D33" s="139" t="s">
        <v>101</v>
      </c>
      <c r="E33" s="139"/>
      <c r="F33" s="139" t="s">
        <v>42</v>
      </c>
      <c r="G33" s="128">
        <v>29</v>
      </c>
      <c r="H33" s="129">
        <v>31</v>
      </c>
      <c r="I33" s="129"/>
      <c r="J33" s="15"/>
      <c r="K33" s="195">
        <f t="shared" si="1"/>
        <v>60</v>
      </c>
      <c r="L33" s="196">
        <v>4</v>
      </c>
      <c r="M33" s="139">
        <v>1</v>
      </c>
      <c r="N33" s="139">
        <v>0</v>
      </c>
      <c r="O33" s="139">
        <v>3</v>
      </c>
      <c r="P33" s="139">
        <v>10</v>
      </c>
      <c r="Q33" s="139"/>
      <c r="R33" s="108"/>
    </row>
    <row r="34" spans="1:18" ht="12.75">
      <c r="A34" s="138">
        <v>9</v>
      </c>
      <c r="B34" s="139" t="s">
        <v>74</v>
      </c>
      <c r="C34" s="139" t="s">
        <v>37</v>
      </c>
      <c r="D34" s="139" t="s">
        <v>101</v>
      </c>
      <c r="E34" s="139"/>
      <c r="F34" s="139" t="s">
        <v>42</v>
      </c>
      <c r="G34" s="128">
        <v>37</v>
      </c>
      <c r="H34" s="129">
        <v>32</v>
      </c>
      <c r="I34" s="129"/>
      <c r="J34" s="15"/>
      <c r="K34" s="195">
        <f t="shared" si="1"/>
        <v>69</v>
      </c>
      <c r="L34" s="196">
        <v>0</v>
      </c>
      <c r="M34" s="139">
        <v>3</v>
      </c>
      <c r="N34" s="139">
        <v>1</v>
      </c>
      <c r="O34" s="139">
        <v>3</v>
      </c>
      <c r="P34" s="139">
        <v>11</v>
      </c>
      <c r="Q34" s="139"/>
      <c r="R34" s="108"/>
    </row>
    <row r="35" spans="1:18" ht="12.75">
      <c r="A35" s="138">
        <v>10</v>
      </c>
      <c r="B35" s="139" t="s">
        <v>160</v>
      </c>
      <c r="C35" s="139" t="s">
        <v>159</v>
      </c>
      <c r="D35" s="139" t="s">
        <v>101</v>
      </c>
      <c r="E35" s="139"/>
      <c r="F35" s="139" t="s">
        <v>42</v>
      </c>
      <c r="G35" s="128">
        <v>35</v>
      </c>
      <c r="H35" s="129">
        <v>35</v>
      </c>
      <c r="I35" s="129"/>
      <c r="J35" s="15"/>
      <c r="K35" s="133">
        <f t="shared" si="1"/>
        <v>70</v>
      </c>
      <c r="L35" s="101">
        <v>1</v>
      </c>
      <c r="M35" s="131">
        <v>2</v>
      </c>
      <c r="N35" s="131">
        <v>1</v>
      </c>
      <c r="O35" s="131">
        <v>2</v>
      </c>
      <c r="P35" s="131">
        <v>12</v>
      </c>
      <c r="Q35" s="131"/>
      <c r="R35" s="134"/>
    </row>
    <row r="36" spans="1:18" ht="12.75">
      <c r="A36" s="329">
        <v>11</v>
      </c>
      <c r="B36" s="29" t="s">
        <v>157</v>
      </c>
      <c r="C36" s="29" t="s">
        <v>156</v>
      </c>
      <c r="D36" s="29" t="s">
        <v>101</v>
      </c>
      <c r="E36" s="29"/>
      <c r="F36" s="29" t="s">
        <v>42</v>
      </c>
      <c r="G36" s="355">
        <v>41</v>
      </c>
      <c r="H36" s="354">
        <v>40</v>
      </c>
      <c r="I36" s="354"/>
      <c r="J36" s="19"/>
      <c r="K36" s="152">
        <f t="shared" si="1"/>
        <v>81</v>
      </c>
      <c r="L36" s="153">
        <v>0</v>
      </c>
      <c r="M36" s="149">
        <v>0</v>
      </c>
      <c r="N36" s="149">
        <v>1</v>
      </c>
      <c r="O36" s="149">
        <v>3</v>
      </c>
      <c r="P36" s="149">
        <v>14</v>
      </c>
      <c r="Q36" s="149"/>
      <c r="R36" s="154"/>
    </row>
    <row r="37" spans="1:18" ht="13.5" thickBot="1">
      <c r="A37" s="148">
        <v>12</v>
      </c>
      <c r="B37" s="149" t="s">
        <v>157</v>
      </c>
      <c r="C37" s="149" t="s">
        <v>158</v>
      </c>
      <c r="D37" s="149" t="s">
        <v>101</v>
      </c>
      <c r="E37" s="149"/>
      <c r="F37" s="149" t="s">
        <v>42</v>
      </c>
      <c r="G37" s="151">
        <v>45</v>
      </c>
      <c r="H37" s="150">
        <v>41</v>
      </c>
      <c r="I37" s="150"/>
      <c r="J37" s="21"/>
      <c r="K37" s="152">
        <f t="shared" si="1"/>
        <v>86</v>
      </c>
      <c r="L37" s="153">
        <v>0</v>
      </c>
      <c r="M37" s="149">
        <v>0</v>
      </c>
      <c r="N37" s="149">
        <v>0</v>
      </c>
      <c r="O37" s="149">
        <v>2</v>
      </c>
      <c r="P37" s="149">
        <v>16</v>
      </c>
      <c r="Q37" s="149"/>
      <c r="R37" s="154"/>
    </row>
    <row r="38" spans="1:18" ht="12.75">
      <c r="A38" s="155">
        <v>13</v>
      </c>
      <c r="B38" s="36" t="s">
        <v>83</v>
      </c>
      <c r="C38" s="36" t="s">
        <v>113</v>
      </c>
      <c r="D38" s="36" t="s">
        <v>104</v>
      </c>
      <c r="E38" s="36"/>
      <c r="F38" s="36" t="s">
        <v>42</v>
      </c>
      <c r="G38" s="157">
        <v>29</v>
      </c>
      <c r="H38" s="156">
        <v>27</v>
      </c>
      <c r="I38" s="156"/>
      <c r="J38" s="165"/>
      <c r="K38" s="166">
        <f t="shared" si="1"/>
        <v>56</v>
      </c>
      <c r="L38" s="167">
        <v>2</v>
      </c>
      <c r="M38" s="36">
        <v>3</v>
      </c>
      <c r="N38" s="36">
        <v>2</v>
      </c>
      <c r="O38" s="36">
        <v>3</v>
      </c>
      <c r="P38" s="36">
        <v>8</v>
      </c>
      <c r="Q38" s="36"/>
      <c r="R38" s="54"/>
    </row>
    <row r="39" spans="1:18" ht="13.5" thickBot="1">
      <c r="A39" s="140">
        <v>14</v>
      </c>
      <c r="B39" s="141" t="s">
        <v>161</v>
      </c>
      <c r="C39" s="141" t="s">
        <v>193</v>
      </c>
      <c r="D39" s="141" t="s">
        <v>104</v>
      </c>
      <c r="E39" s="141"/>
      <c r="F39" s="141" t="s">
        <v>42</v>
      </c>
      <c r="G39" s="143">
        <v>35</v>
      </c>
      <c r="H39" s="143">
        <v>39</v>
      </c>
      <c r="I39" s="142"/>
      <c r="J39" s="144"/>
      <c r="K39" s="145">
        <f t="shared" si="1"/>
        <v>74</v>
      </c>
      <c r="L39" s="146">
        <v>0</v>
      </c>
      <c r="M39" s="141">
        <v>1</v>
      </c>
      <c r="N39" s="141">
        <v>2</v>
      </c>
      <c r="O39" s="141">
        <v>3</v>
      </c>
      <c r="P39" s="141">
        <v>12</v>
      </c>
      <c r="Q39" s="141"/>
      <c r="R39" s="147"/>
    </row>
  </sheetData>
  <sheetProtection/>
  <mergeCells count="1">
    <mergeCell ref="G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00390625" style="1" customWidth="1"/>
    <col min="2" max="2" width="10.7109375" style="1" customWidth="1"/>
    <col min="3" max="3" width="11.00390625" style="1" customWidth="1"/>
    <col min="4" max="16" width="3.00390625" style="5" customWidth="1"/>
    <col min="17" max="17" width="4.140625" style="5" customWidth="1"/>
    <col min="18" max="18" width="3.00390625" style="5" customWidth="1"/>
    <col min="19" max="19" width="6.28125" style="121" customWidth="1"/>
    <col min="20" max="24" width="3.00390625" style="1" customWidth="1"/>
    <col min="25" max="25" width="6.28125" style="1" customWidth="1"/>
    <col min="26" max="26" width="4.421875" style="1" customWidth="1"/>
    <col min="27" max="16384" width="9.140625" style="1" customWidth="1"/>
  </cols>
  <sheetData>
    <row r="1" spans="1:26" ht="22.5">
      <c r="A1" s="7" t="s">
        <v>105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10"/>
    </row>
    <row r="2" spans="1:26" ht="20.25">
      <c r="A2" s="11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  <c r="U2" s="12"/>
      <c r="V2" s="12"/>
      <c r="W2" s="12"/>
      <c r="X2" s="12"/>
      <c r="Y2" s="12"/>
      <c r="Z2" s="14"/>
    </row>
    <row r="3" spans="1:26" ht="12.75">
      <c r="A3" s="15" t="s">
        <v>192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  <c r="T3" s="16"/>
      <c r="U3" s="16"/>
      <c r="V3" s="16"/>
      <c r="W3" s="16"/>
      <c r="X3" s="16"/>
      <c r="Y3" s="16"/>
      <c r="Z3" s="18"/>
    </row>
    <row r="4" spans="1:26" ht="12.75">
      <c r="A4" s="19" t="s">
        <v>190</v>
      </c>
      <c r="B4" s="20"/>
      <c r="C4" s="20"/>
      <c r="D4" s="21" t="s">
        <v>88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22"/>
      <c r="R4" s="22"/>
      <c r="S4" s="23"/>
      <c r="T4" s="24"/>
      <c r="U4" s="24"/>
      <c r="V4" s="24"/>
      <c r="W4" s="24"/>
      <c r="X4" s="24"/>
      <c r="Y4" s="24"/>
      <c r="Z4" s="25"/>
    </row>
    <row r="5" spans="1:26" ht="13.5" thickBot="1">
      <c r="A5" s="19" t="s">
        <v>89</v>
      </c>
      <c r="B5" s="20"/>
      <c r="C5" s="20"/>
      <c r="D5" s="26">
        <v>1</v>
      </c>
      <c r="E5" s="27">
        <v>2</v>
      </c>
      <c r="F5" s="27">
        <v>3</v>
      </c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8" t="s">
        <v>90</v>
      </c>
      <c r="Q5" s="22" t="s">
        <v>91</v>
      </c>
      <c r="R5" s="22" t="s">
        <v>92</v>
      </c>
      <c r="S5" s="23" t="s">
        <v>8</v>
      </c>
      <c r="T5" s="24">
        <v>0</v>
      </c>
      <c r="U5" s="24">
        <v>1</v>
      </c>
      <c r="V5" s="24">
        <v>2</v>
      </c>
      <c r="W5" s="24">
        <v>3</v>
      </c>
      <c r="X5" s="24">
        <v>5</v>
      </c>
      <c r="Y5" s="29" t="s">
        <v>90</v>
      </c>
      <c r="Z5" s="25">
        <v>20</v>
      </c>
    </row>
    <row r="6" spans="1:26" ht="13.5" thickBot="1">
      <c r="A6" s="30">
        <v>1</v>
      </c>
      <c r="B6" s="31" t="s">
        <v>142</v>
      </c>
      <c r="C6" s="31" t="s">
        <v>141</v>
      </c>
      <c r="D6" s="32">
        <v>0</v>
      </c>
      <c r="E6" s="32">
        <v>3</v>
      </c>
      <c r="F6" s="32">
        <v>1</v>
      </c>
      <c r="G6" s="32">
        <v>3</v>
      </c>
      <c r="H6" s="32">
        <v>5</v>
      </c>
      <c r="I6" s="32">
        <v>5</v>
      </c>
      <c r="J6" s="32">
        <v>1</v>
      </c>
      <c r="K6" s="32">
        <v>3</v>
      </c>
      <c r="L6" s="32">
        <v>3</v>
      </c>
      <c r="M6" s="32">
        <v>1</v>
      </c>
      <c r="N6" s="32">
        <v>2</v>
      </c>
      <c r="O6" s="32">
        <v>3</v>
      </c>
      <c r="P6" s="32"/>
      <c r="Q6" s="32">
        <f aca="true" t="shared" si="0" ref="Q6:Q37">SUM(D6:P6)</f>
        <v>30</v>
      </c>
      <c r="R6" s="32"/>
      <c r="S6" s="33"/>
      <c r="T6" s="34">
        <v>8</v>
      </c>
      <c r="U6" s="35">
        <v>9</v>
      </c>
      <c r="V6" s="35">
        <v>2</v>
      </c>
      <c r="W6" s="35">
        <v>10</v>
      </c>
      <c r="X6" s="35">
        <v>7</v>
      </c>
      <c r="Y6" s="36"/>
      <c r="Z6" s="37"/>
    </row>
    <row r="7" spans="1:26" ht="13.5" thickBot="1">
      <c r="A7" s="38"/>
      <c r="B7" s="20" t="s">
        <v>14</v>
      </c>
      <c r="C7" s="20" t="s">
        <v>18</v>
      </c>
      <c r="D7" s="39">
        <v>0</v>
      </c>
      <c r="E7" s="39">
        <v>5</v>
      </c>
      <c r="F7" s="39">
        <v>1</v>
      </c>
      <c r="G7" s="39">
        <v>0</v>
      </c>
      <c r="H7" s="39">
        <v>2</v>
      </c>
      <c r="I7" s="39">
        <v>3</v>
      </c>
      <c r="J7" s="39">
        <v>0</v>
      </c>
      <c r="K7" s="39">
        <v>5</v>
      </c>
      <c r="L7" s="39">
        <v>3</v>
      </c>
      <c r="M7" s="39">
        <v>1</v>
      </c>
      <c r="N7" s="39">
        <v>1</v>
      </c>
      <c r="O7" s="39">
        <v>5</v>
      </c>
      <c r="P7" s="39"/>
      <c r="Q7" s="32">
        <f t="shared" si="0"/>
        <v>26</v>
      </c>
      <c r="R7" s="39"/>
      <c r="S7" s="23">
        <f>Q6+Q7+Q8+R6+R7+R8</f>
        <v>78</v>
      </c>
      <c r="T7" s="40" t="s">
        <v>94</v>
      </c>
      <c r="U7" s="41"/>
      <c r="V7" s="8"/>
      <c r="W7" s="8"/>
      <c r="X7" s="8"/>
      <c r="Y7" s="8"/>
      <c r="Z7" s="42"/>
    </row>
    <row r="8" spans="1:26" ht="13.5" thickBot="1">
      <c r="A8" s="43"/>
      <c r="B8" s="44" t="s">
        <v>169</v>
      </c>
      <c r="C8" s="45"/>
      <c r="D8" s="46">
        <v>0</v>
      </c>
      <c r="E8" s="46">
        <v>1</v>
      </c>
      <c r="F8" s="46">
        <v>0</v>
      </c>
      <c r="G8" s="46">
        <v>3</v>
      </c>
      <c r="H8" s="46">
        <v>5</v>
      </c>
      <c r="I8" s="46">
        <v>0</v>
      </c>
      <c r="J8" s="46">
        <v>1</v>
      </c>
      <c r="K8" s="46">
        <v>5</v>
      </c>
      <c r="L8" s="46">
        <v>3</v>
      </c>
      <c r="M8" s="46">
        <v>0</v>
      </c>
      <c r="N8" s="46">
        <v>1</v>
      </c>
      <c r="O8" s="46">
        <v>3</v>
      </c>
      <c r="P8" s="46"/>
      <c r="Q8" s="2">
        <f t="shared" si="0"/>
        <v>22</v>
      </c>
      <c r="R8" s="46"/>
      <c r="S8" s="47"/>
      <c r="T8" s="48" t="s">
        <v>96</v>
      </c>
      <c r="U8" s="49"/>
      <c r="V8" s="49"/>
      <c r="W8" s="49"/>
      <c r="X8" s="44"/>
      <c r="Y8" s="174">
        <f>S7/36</f>
        <v>2.1666666666666665</v>
      </c>
      <c r="Z8" s="51"/>
    </row>
    <row r="9" spans="1:26" ht="13.5" thickBot="1">
      <c r="A9" s="326">
        <v>2</v>
      </c>
      <c r="B9" s="53" t="s">
        <v>98</v>
      </c>
      <c r="C9" s="31" t="s">
        <v>29</v>
      </c>
      <c r="D9" s="32">
        <v>1</v>
      </c>
      <c r="E9" s="32">
        <v>3</v>
      </c>
      <c r="F9" s="32">
        <v>3</v>
      </c>
      <c r="G9" s="32">
        <v>5</v>
      </c>
      <c r="H9" s="32">
        <v>3</v>
      </c>
      <c r="I9" s="32">
        <v>5</v>
      </c>
      <c r="J9" s="32">
        <v>3</v>
      </c>
      <c r="K9" s="32">
        <v>5</v>
      </c>
      <c r="L9" s="32">
        <v>3</v>
      </c>
      <c r="M9" s="32">
        <v>3</v>
      </c>
      <c r="N9" s="32">
        <v>3</v>
      </c>
      <c r="O9" s="32">
        <v>3</v>
      </c>
      <c r="P9" s="32"/>
      <c r="Q9" s="32">
        <f t="shared" si="0"/>
        <v>40</v>
      </c>
      <c r="R9" s="32"/>
      <c r="S9" s="33"/>
      <c r="T9" s="34">
        <v>2</v>
      </c>
      <c r="U9" s="35">
        <v>8</v>
      </c>
      <c r="V9" s="35">
        <v>2</v>
      </c>
      <c r="W9" s="35">
        <v>19</v>
      </c>
      <c r="X9" s="35">
        <v>5</v>
      </c>
      <c r="Y9" s="44"/>
      <c r="Z9" s="54"/>
    </row>
    <row r="10" spans="1:26" ht="13.5" thickBot="1">
      <c r="A10" s="38"/>
      <c r="B10" s="55" t="s">
        <v>14</v>
      </c>
      <c r="C10" s="20" t="s">
        <v>18</v>
      </c>
      <c r="D10" s="39">
        <v>0</v>
      </c>
      <c r="E10" s="39">
        <v>3</v>
      </c>
      <c r="F10" s="39">
        <v>2</v>
      </c>
      <c r="G10" s="39">
        <v>3</v>
      </c>
      <c r="H10" s="39">
        <v>3</v>
      </c>
      <c r="I10" s="39">
        <v>3</v>
      </c>
      <c r="J10" s="39">
        <v>3</v>
      </c>
      <c r="K10" s="39">
        <v>5</v>
      </c>
      <c r="L10" s="39">
        <v>3</v>
      </c>
      <c r="M10" s="39">
        <v>0</v>
      </c>
      <c r="N10" s="39">
        <v>1</v>
      </c>
      <c r="O10" s="39">
        <v>3</v>
      </c>
      <c r="P10" s="39"/>
      <c r="Q10" s="32">
        <f t="shared" si="0"/>
        <v>29</v>
      </c>
      <c r="R10" s="39"/>
      <c r="S10" s="23">
        <f>Q9+Q10+Q11+R9+R10+R11</f>
        <v>94</v>
      </c>
      <c r="T10" s="56" t="s">
        <v>94</v>
      </c>
      <c r="U10" s="57"/>
      <c r="V10" s="57"/>
      <c r="W10" s="57"/>
      <c r="X10" s="57"/>
      <c r="Y10" s="44"/>
      <c r="Z10" s="58"/>
    </row>
    <row r="11" spans="1:26" ht="13.5" thickBot="1">
      <c r="A11" s="43"/>
      <c r="B11" s="59" t="s">
        <v>19</v>
      </c>
      <c r="C11" s="44">
        <v>9</v>
      </c>
      <c r="D11" s="46">
        <v>1</v>
      </c>
      <c r="E11" s="46">
        <v>1</v>
      </c>
      <c r="F11" s="46">
        <v>3</v>
      </c>
      <c r="G11" s="46">
        <v>1</v>
      </c>
      <c r="H11" s="46">
        <v>3</v>
      </c>
      <c r="I11" s="46">
        <v>1</v>
      </c>
      <c r="J11" s="46">
        <v>1</v>
      </c>
      <c r="K11" s="46">
        <v>5</v>
      </c>
      <c r="L11" s="46">
        <v>3</v>
      </c>
      <c r="M11" s="46">
        <v>1</v>
      </c>
      <c r="N11" s="46">
        <v>3</v>
      </c>
      <c r="O11" s="46">
        <v>2</v>
      </c>
      <c r="P11" s="46"/>
      <c r="Q11" s="2">
        <f t="shared" si="0"/>
        <v>25</v>
      </c>
      <c r="R11" s="46"/>
      <c r="S11" s="47"/>
      <c r="T11" s="48" t="s">
        <v>96</v>
      </c>
      <c r="U11" s="49"/>
      <c r="V11" s="49"/>
      <c r="W11" s="49"/>
      <c r="X11" s="49"/>
      <c r="Y11" s="60">
        <f>S10/36</f>
        <v>2.611111111111111</v>
      </c>
      <c r="Z11" s="61"/>
    </row>
    <row r="12" spans="1:26" ht="13.5" thickBot="1">
      <c r="A12" s="30">
        <v>3</v>
      </c>
      <c r="B12" s="31" t="s">
        <v>11</v>
      </c>
      <c r="C12" s="31" t="s">
        <v>93</v>
      </c>
      <c r="D12" s="32">
        <v>1</v>
      </c>
      <c r="E12" s="32">
        <v>5</v>
      </c>
      <c r="F12" s="32">
        <v>3</v>
      </c>
      <c r="G12" s="32">
        <v>3</v>
      </c>
      <c r="H12" s="32">
        <v>3</v>
      </c>
      <c r="I12" s="32">
        <v>3</v>
      </c>
      <c r="J12" s="32">
        <v>1</v>
      </c>
      <c r="K12" s="32">
        <v>5</v>
      </c>
      <c r="L12" s="32">
        <v>3</v>
      </c>
      <c r="M12" s="32">
        <v>1</v>
      </c>
      <c r="N12" s="32">
        <v>3</v>
      </c>
      <c r="O12" s="32">
        <v>5</v>
      </c>
      <c r="P12" s="32"/>
      <c r="Q12" s="32">
        <f t="shared" si="0"/>
        <v>36</v>
      </c>
      <c r="R12" s="32"/>
      <c r="S12" s="33"/>
      <c r="T12" s="34">
        <v>3</v>
      </c>
      <c r="U12" s="35">
        <v>8</v>
      </c>
      <c r="V12" s="35">
        <v>3</v>
      </c>
      <c r="W12" s="35">
        <v>13</v>
      </c>
      <c r="X12" s="35">
        <v>8</v>
      </c>
      <c r="Y12" s="36"/>
      <c r="Z12" s="37"/>
    </row>
    <row r="13" spans="1:26" ht="13.5" thickBot="1">
      <c r="A13" s="38"/>
      <c r="B13" s="20" t="s">
        <v>14</v>
      </c>
      <c r="C13" s="20" t="s">
        <v>12</v>
      </c>
      <c r="D13" s="39">
        <v>2</v>
      </c>
      <c r="E13" s="39">
        <v>5</v>
      </c>
      <c r="F13" s="39">
        <v>2</v>
      </c>
      <c r="G13" s="39">
        <v>5</v>
      </c>
      <c r="H13" s="39">
        <v>3</v>
      </c>
      <c r="I13" s="39">
        <v>5</v>
      </c>
      <c r="J13" s="39">
        <v>0</v>
      </c>
      <c r="K13" s="39">
        <v>3</v>
      </c>
      <c r="L13" s="39">
        <v>3</v>
      </c>
      <c r="M13" s="39">
        <v>5</v>
      </c>
      <c r="N13" s="39">
        <v>3</v>
      </c>
      <c r="O13" s="39">
        <v>3</v>
      </c>
      <c r="P13" s="39"/>
      <c r="Q13" s="32">
        <f t="shared" si="0"/>
        <v>39</v>
      </c>
      <c r="R13" s="39"/>
      <c r="S13" s="23">
        <f>Q12+Q13+Q14+R12+R13+R14</f>
        <v>95</v>
      </c>
      <c r="T13" s="40" t="s">
        <v>94</v>
      </c>
      <c r="U13" s="41"/>
      <c r="V13" s="8"/>
      <c r="W13" s="8"/>
      <c r="X13" s="8"/>
      <c r="Y13" s="8"/>
      <c r="Z13" s="42"/>
    </row>
    <row r="14" spans="1:26" ht="13.5" thickBot="1">
      <c r="A14" s="43"/>
      <c r="B14" s="44" t="s">
        <v>95</v>
      </c>
      <c r="C14" s="45">
        <v>1</v>
      </c>
      <c r="D14" s="46">
        <v>0</v>
      </c>
      <c r="E14" s="46">
        <v>1</v>
      </c>
      <c r="F14" s="46">
        <v>1</v>
      </c>
      <c r="G14" s="46">
        <v>2</v>
      </c>
      <c r="H14" s="46">
        <v>1</v>
      </c>
      <c r="I14" s="46">
        <v>1</v>
      </c>
      <c r="J14" s="46">
        <v>1</v>
      </c>
      <c r="K14" s="46">
        <v>3</v>
      </c>
      <c r="L14" s="46">
        <v>5</v>
      </c>
      <c r="M14" s="46">
        <v>0</v>
      </c>
      <c r="N14" s="46">
        <v>2</v>
      </c>
      <c r="O14" s="46">
        <v>3</v>
      </c>
      <c r="P14" s="46"/>
      <c r="Q14" s="2">
        <f t="shared" si="0"/>
        <v>20</v>
      </c>
      <c r="R14" s="46"/>
      <c r="S14" s="47"/>
      <c r="T14" s="48" t="s">
        <v>96</v>
      </c>
      <c r="U14" s="49"/>
      <c r="V14" s="49"/>
      <c r="W14" s="49"/>
      <c r="X14" s="44"/>
      <c r="Y14" s="174">
        <f>S13/36</f>
        <v>2.638888888888889</v>
      </c>
      <c r="Z14" s="51"/>
    </row>
    <row r="15" spans="1:26" ht="13.5" thickBot="1">
      <c r="A15" s="326">
        <v>4</v>
      </c>
      <c r="B15" s="53" t="s">
        <v>15</v>
      </c>
      <c r="C15" s="31" t="s">
        <v>168</v>
      </c>
      <c r="D15" s="32">
        <v>1</v>
      </c>
      <c r="E15" s="32">
        <v>3</v>
      </c>
      <c r="F15" s="32">
        <v>5</v>
      </c>
      <c r="G15" s="32">
        <v>3</v>
      </c>
      <c r="H15" s="32">
        <v>3</v>
      </c>
      <c r="I15" s="32">
        <v>1</v>
      </c>
      <c r="J15" s="32">
        <v>2</v>
      </c>
      <c r="K15" s="32">
        <v>5</v>
      </c>
      <c r="L15" s="32">
        <v>5</v>
      </c>
      <c r="M15" s="32">
        <v>0</v>
      </c>
      <c r="N15" s="32">
        <v>3</v>
      </c>
      <c r="O15" s="32">
        <v>3</v>
      </c>
      <c r="P15" s="32"/>
      <c r="Q15" s="32">
        <f t="shared" si="0"/>
        <v>34</v>
      </c>
      <c r="R15" s="32"/>
      <c r="S15" s="33"/>
      <c r="T15" s="34">
        <v>5</v>
      </c>
      <c r="U15" s="35">
        <v>3</v>
      </c>
      <c r="V15" s="35">
        <v>5</v>
      </c>
      <c r="W15" s="35">
        <v>11</v>
      </c>
      <c r="X15" s="35">
        <v>12</v>
      </c>
      <c r="Y15" s="62"/>
      <c r="Z15" s="37"/>
    </row>
    <row r="16" spans="1:26" ht="13.5" thickBot="1">
      <c r="A16" s="38"/>
      <c r="B16" s="55" t="s">
        <v>14</v>
      </c>
      <c r="C16" s="20" t="s">
        <v>12</v>
      </c>
      <c r="D16" s="39">
        <v>0</v>
      </c>
      <c r="E16" s="39">
        <v>3</v>
      </c>
      <c r="F16" s="39">
        <v>2</v>
      </c>
      <c r="G16" s="39">
        <v>2</v>
      </c>
      <c r="H16" s="39">
        <v>3</v>
      </c>
      <c r="I16" s="39">
        <v>0</v>
      </c>
      <c r="J16" s="39">
        <v>3</v>
      </c>
      <c r="K16" s="39">
        <v>5</v>
      </c>
      <c r="L16" s="39">
        <v>5</v>
      </c>
      <c r="M16" s="39">
        <v>3</v>
      </c>
      <c r="N16" s="39">
        <v>5</v>
      </c>
      <c r="O16" s="39">
        <v>5</v>
      </c>
      <c r="P16" s="39"/>
      <c r="Q16" s="32">
        <f t="shared" si="0"/>
        <v>36</v>
      </c>
      <c r="R16" s="39"/>
      <c r="S16" s="23">
        <f>Q15+Q16+Q17+R15+R16+R17</f>
        <v>106</v>
      </c>
      <c r="T16" s="187"/>
      <c r="U16" s="57"/>
      <c r="V16" s="57"/>
      <c r="W16" s="57"/>
      <c r="X16" s="57"/>
      <c r="Y16" s="62"/>
      <c r="Z16" s="58"/>
    </row>
    <row r="17" spans="1:26" ht="13.5" thickBot="1">
      <c r="A17" s="43"/>
      <c r="B17" s="59" t="s">
        <v>95</v>
      </c>
      <c r="C17" s="44">
        <v>2</v>
      </c>
      <c r="D17" s="46">
        <v>0</v>
      </c>
      <c r="E17" s="46">
        <v>5</v>
      </c>
      <c r="F17" s="46">
        <v>5</v>
      </c>
      <c r="G17" s="46">
        <v>2</v>
      </c>
      <c r="H17" s="46">
        <v>5</v>
      </c>
      <c r="I17" s="46">
        <v>2</v>
      </c>
      <c r="J17" s="46">
        <v>5</v>
      </c>
      <c r="K17" s="46">
        <v>5</v>
      </c>
      <c r="L17" s="46">
        <v>1</v>
      </c>
      <c r="M17" s="46">
        <v>0</v>
      </c>
      <c r="N17" s="46">
        <v>3</v>
      </c>
      <c r="O17" s="46">
        <v>3</v>
      </c>
      <c r="P17" s="46"/>
      <c r="Q17" s="2">
        <f t="shared" si="0"/>
        <v>36</v>
      </c>
      <c r="R17" s="46"/>
      <c r="S17" s="47"/>
      <c r="T17" s="48" t="s">
        <v>96</v>
      </c>
      <c r="U17" s="49"/>
      <c r="V17" s="49"/>
      <c r="W17" s="49"/>
      <c r="X17" s="49"/>
      <c r="Y17" s="60">
        <f>S16/36</f>
        <v>2.9444444444444446</v>
      </c>
      <c r="Z17" s="61"/>
    </row>
    <row r="18" spans="1:26" ht="13.5" thickBot="1">
      <c r="A18" s="326">
        <v>5</v>
      </c>
      <c r="B18" s="53" t="s">
        <v>17</v>
      </c>
      <c r="C18" s="31" t="s">
        <v>16</v>
      </c>
      <c r="D18" s="32">
        <v>1</v>
      </c>
      <c r="E18" s="32">
        <v>3</v>
      </c>
      <c r="F18" s="32">
        <v>5</v>
      </c>
      <c r="G18" s="32">
        <v>3</v>
      </c>
      <c r="H18" s="32">
        <v>3</v>
      </c>
      <c r="I18" s="32">
        <v>3</v>
      </c>
      <c r="J18" s="32">
        <v>3</v>
      </c>
      <c r="K18" s="32">
        <v>5</v>
      </c>
      <c r="L18" s="32">
        <v>3</v>
      </c>
      <c r="M18" s="32">
        <v>5</v>
      </c>
      <c r="N18" s="32">
        <v>3</v>
      </c>
      <c r="O18" s="32">
        <v>3</v>
      </c>
      <c r="P18" s="32"/>
      <c r="Q18" s="32">
        <f t="shared" si="0"/>
        <v>40</v>
      </c>
      <c r="R18" s="32"/>
      <c r="S18" s="33"/>
      <c r="T18" s="34">
        <v>1</v>
      </c>
      <c r="U18" s="35">
        <v>1</v>
      </c>
      <c r="V18" s="35">
        <v>1</v>
      </c>
      <c r="W18" s="35">
        <v>26</v>
      </c>
      <c r="X18" s="35">
        <v>7</v>
      </c>
      <c r="Y18" s="62"/>
      <c r="Z18" s="37"/>
    </row>
    <row r="19" spans="1:26" ht="13.5" thickBot="1">
      <c r="A19" s="38"/>
      <c r="B19" s="55" t="s">
        <v>14</v>
      </c>
      <c r="C19" s="20" t="s">
        <v>18</v>
      </c>
      <c r="D19" s="39">
        <v>3</v>
      </c>
      <c r="E19" s="39">
        <v>5</v>
      </c>
      <c r="F19" s="39">
        <v>3</v>
      </c>
      <c r="G19" s="39">
        <v>3</v>
      </c>
      <c r="H19" s="39">
        <v>3</v>
      </c>
      <c r="I19" s="39">
        <v>3</v>
      </c>
      <c r="J19" s="39">
        <v>3</v>
      </c>
      <c r="K19" s="39">
        <v>5</v>
      </c>
      <c r="L19" s="39">
        <v>3</v>
      </c>
      <c r="M19" s="39">
        <v>3</v>
      </c>
      <c r="N19" s="39">
        <v>3</v>
      </c>
      <c r="O19" s="39">
        <v>3</v>
      </c>
      <c r="P19" s="39"/>
      <c r="Q19" s="32">
        <f t="shared" si="0"/>
        <v>40</v>
      </c>
      <c r="R19" s="39"/>
      <c r="S19" s="23">
        <f>Q18+Q19+Q20+R18+R19+R20</f>
        <v>116</v>
      </c>
      <c r="T19" s="56" t="s">
        <v>94</v>
      </c>
      <c r="U19" s="57"/>
      <c r="V19" s="57"/>
      <c r="W19" s="57"/>
      <c r="X19" s="57"/>
      <c r="Y19" s="62"/>
      <c r="Z19" s="58"/>
    </row>
    <row r="20" spans="1:26" ht="13.5" thickBot="1">
      <c r="A20" s="43"/>
      <c r="B20" s="59" t="s">
        <v>19</v>
      </c>
      <c r="C20" s="44">
        <v>3</v>
      </c>
      <c r="D20" s="46">
        <v>5</v>
      </c>
      <c r="E20" s="46">
        <v>2</v>
      </c>
      <c r="F20" s="46">
        <v>3</v>
      </c>
      <c r="G20" s="46">
        <v>3</v>
      </c>
      <c r="H20" s="46">
        <v>3</v>
      </c>
      <c r="I20" s="46">
        <v>3</v>
      </c>
      <c r="J20" s="46">
        <v>3</v>
      </c>
      <c r="K20" s="46">
        <v>5</v>
      </c>
      <c r="L20" s="46">
        <v>3</v>
      </c>
      <c r="M20" s="46">
        <v>0</v>
      </c>
      <c r="N20" s="46">
        <v>3</v>
      </c>
      <c r="O20" s="46">
        <v>3</v>
      </c>
      <c r="P20" s="46"/>
      <c r="Q20" s="2">
        <f t="shared" si="0"/>
        <v>36</v>
      </c>
      <c r="R20" s="46"/>
      <c r="S20" s="47"/>
      <c r="T20" s="48" t="s">
        <v>96</v>
      </c>
      <c r="U20" s="49"/>
      <c r="V20" s="49"/>
      <c r="W20" s="49"/>
      <c r="X20" s="49"/>
      <c r="Y20" s="63">
        <f>S19/36</f>
        <v>3.2222222222222223</v>
      </c>
      <c r="Z20" s="61"/>
    </row>
    <row r="21" spans="1:26" ht="13.5" thickBot="1">
      <c r="A21" s="52">
        <v>6</v>
      </c>
      <c r="B21" s="175" t="s">
        <v>23</v>
      </c>
      <c r="C21" s="175" t="s">
        <v>20</v>
      </c>
      <c r="D21" s="65">
        <v>5</v>
      </c>
      <c r="E21" s="65">
        <v>5</v>
      </c>
      <c r="F21" s="65">
        <v>5</v>
      </c>
      <c r="G21" s="65">
        <v>3</v>
      </c>
      <c r="H21" s="65">
        <v>5</v>
      </c>
      <c r="I21" s="65">
        <v>3</v>
      </c>
      <c r="J21" s="65">
        <v>3</v>
      </c>
      <c r="K21" s="65">
        <v>5</v>
      </c>
      <c r="L21" s="65">
        <v>3</v>
      </c>
      <c r="M21" s="65">
        <v>3</v>
      </c>
      <c r="N21" s="65">
        <v>3</v>
      </c>
      <c r="O21" s="65">
        <v>3</v>
      </c>
      <c r="P21" s="65"/>
      <c r="Q21" s="65">
        <f t="shared" si="0"/>
        <v>46</v>
      </c>
      <c r="R21" s="65"/>
      <c r="S21" s="23"/>
      <c r="T21" s="34">
        <v>0</v>
      </c>
      <c r="U21" s="35">
        <v>1</v>
      </c>
      <c r="V21" s="35">
        <v>4</v>
      </c>
      <c r="W21" s="35">
        <v>21</v>
      </c>
      <c r="X21" s="35">
        <v>10</v>
      </c>
      <c r="Y21" s="44"/>
      <c r="Z21" s="54"/>
    </row>
    <row r="22" spans="1:26" ht="13.5" thickBot="1">
      <c r="A22" s="64"/>
      <c r="B22" s="55" t="s">
        <v>14</v>
      </c>
      <c r="C22" s="76" t="s">
        <v>12</v>
      </c>
      <c r="D22" s="39">
        <v>2</v>
      </c>
      <c r="E22" s="39">
        <v>5</v>
      </c>
      <c r="F22" s="39">
        <v>5</v>
      </c>
      <c r="G22" s="39">
        <v>3</v>
      </c>
      <c r="H22" s="39">
        <v>3</v>
      </c>
      <c r="I22" s="39">
        <v>3</v>
      </c>
      <c r="J22" s="39">
        <v>3</v>
      </c>
      <c r="K22" s="39">
        <v>5</v>
      </c>
      <c r="L22" s="39">
        <v>3</v>
      </c>
      <c r="M22" s="39">
        <v>3</v>
      </c>
      <c r="N22" s="39">
        <v>3</v>
      </c>
      <c r="O22" s="39">
        <v>3</v>
      </c>
      <c r="P22" s="39"/>
      <c r="Q22" s="32">
        <f t="shared" si="0"/>
        <v>41</v>
      </c>
      <c r="R22" s="39"/>
      <c r="S22" s="23">
        <f>Q21+Q22+Q23+R21+R22+R23</f>
        <v>122</v>
      </c>
      <c r="T22" s="56" t="s">
        <v>97</v>
      </c>
      <c r="U22" s="57"/>
      <c r="V22" s="57"/>
      <c r="W22" s="57"/>
      <c r="X22" s="57"/>
      <c r="Y22" s="44"/>
      <c r="Z22" s="58"/>
    </row>
    <row r="23" spans="1:26" ht="13.5" thickBot="1">
      <c r="A23" s="64"/>
      <c r="B23" s="22" t="s">
        <v>95</v>
      </c>
      <c r="C23" s="55">
        <v>6</v>
      </c>
      <c r="D23" s="66">
        <v>2</v>
      </c>
      <c r="E23" s="66">
        <v>3</v>
      </c>
      <c r="F23" s="66">
        <v>5</v>
      </c>
      <c r="G23" s="66">
        <v>3</v>
      </c>
      <c r="H23" s="66">
        <v>3</v>
      </c>
      <c r="I23" s="66">
        <v>3</v>
      </c>
      <c r="J23" s="66">
        <v>2</v>
      </c>
      <c r="K23" s="66">
        <v>5</v>
      </c>
      <c r="L23" s="66">
        <v>3</v>
      </c>
      <c r="M23" s="66">
        <v>2</v>
      </c>
      <c r="N23" s="66">
        <v>1</v>
      </c>
      <c r="O23" s="66">
        <v>3</v>
      </c>
      <c r="P23" s="66"/>
      <c r="Q23" s="67">
        <f t="shared" si="0"/>
        <v>35</v>
      </c>
      <c r="R23" s="66"/>
      <c r="S23" s="23"/>
      <c r="T23" s="96" t="s">
        <v>96</v>
      </c>
      <c r="U23" s="24"/>
      <c r="V23" s="24"/>
      <c r="W23" s="24"/>
      <c r="X23" s="24"/>
      <c r="Y23" s="97">
        <f>S22/36</f>
        <v>3.388888888888889</v>
      </c>
      <c r="Z23" s="325"/>
    </row>
    <row r="24" spans="1:26" ht="13.5" thickBot="1">
      <c r="A24" s="52">
        <v>7</v>
      </c>
      <c r="B24" s="178" t="s">
        <v>26</v>
      </c>
      <c r="C24" s="324" t="s">
        <v>25</v>
      </c>
      <c r="D24" s="32">
        <v>1</v>
      </c>
      <c r="E24" s="32">
        <v>1</v>
      </c>
      <c r="F24" s="32">
        <v>1</v>
      </c>
      <c r="G24" s="32">
        <v>5</v>
      </c>
      <c r="H24" s="32">
        <v>3</v>
      </c>
      <c r="I24" s="32">
        <v>1</v>
      </c>
      <c r="J24" s="32">
        <v>3</v>
      </c>
      <c r="K24" s="32">
        <v>3</v>
      </c>
      <c r="L24" s="32">
        <v>1</v>
      </c>
      <c r="M24" s="32">
        <v>3</v>
      </c>
      <c r="N24" s="32">
        <v>0</v>
      </c>
      <c r="O24" s="32">
        <v>5</v>
      </c>
      <c r="P24" s="32"/>
      <c r="Q24" s="32">
        <f t="shared" si="0"/>
        <v>27</v>
      </c>
      <c r="R24" s="32"/>
      <c r="S24" s="33"/>
      <c r="T24" s="73">
        <v>2</v>
      </c>
      <c r="U24" s="74">
        <v>10</v>
      </c>
      <c r="V24" s="74">
        <v>3</v>
      </c>
      <c r="W24" s="74">
        <v>18</v>
      </c>
      <c r="X24" s="74">
        <v>3</v>
      </c>
      <c r="Y24" s="85"/>
      <c r="Z24" s="75"/>
    </row>
    <row r="25" spans="1:26" ht="13.5" thickBot="1">
      <c r="A25" s="64"/>
      <c r="B25" s="55" t="s">
        <v>24</v>
      </c>
      <c r="C25" s="55" t="s">
        <v>12</v>
      </c>
      <c r="D25" s="39">
        <v>3</v>
      </c>
      <c r="E25" s="39">
        <v>0</v>
      </c>
      <c r="F25" s="39">
        <v>2</v>
      </c>
      <c r="G25" s="39">
        <v>3</v>
      </c>
      <c r="H25" s="39">
        <v>5</v>
      </c>
      <c r="I25" s="39">
        <v>2</v>
      </c>
      <c r="J25" s="39">
        <v>3</v>
      </c>
      <c r="K25" s="39">
        <v>1</v>
      </c>
      <c r="L25" s="39">
        <v>1</v>
      </c>
      <c r="M25" s="39">
        <v>3</v>
      </c>
      <c r="N25" s="39">
        <v>3</v>
      </c>
      <c r="O25" s="39">
        <v>1</v>
      </c>
      <c r="P25" s="39"/>
      <c r="Q25" s="32">
        <f t="shared" si="0"/>
        <v>27</v>
      </c>
      <c r="R25" s="39"/>
      <c r="S25" s="23">
        <f>Q24+Q25+Q26+R24+R25+R26</f>
        <v>85</v>
      </c>
      <c r="T25" s="69" t="s">
        <v>94</v>
      </c>
      <c r="U25" s="27"/>
      <c r="V25" s="27"/>
      <c r="W25" s="27"/>
      <c r="X25" s="27"/>
      <c r="Y25" s="62"/>
      <c r="Z25" s="70"/>
    </row>
    <row r="26" spans="1:26" ht="13.5" thickBot="1">
      <c r="A26" s="77"/>
      <c r="B26" s="78" t="s">
        <v>22</v>
      </c>
      <c r="C26" s="45">
        <v>7</v>
      </c>
      <c r="D26" s="46">
        <v>3</v>
      </c>
      <c r="E26" s="46">
        <v>3</v>
      </c>
      <c r="F26" s="46">
        <v>1</v>
      </c>
      <c r="G26" s="46">
        <v>1</v>
      </c>
      <c r="H26" s="46">
        <v>3</v>
      </c>
      <c r="I26" s="46">
        <v>3</v>
      </c>
      <c r="J26" s="46">
        <v>3</v>
      </c>
      <c r="K26" s="46">
        <v>3</v>
      </c>
      <c r="L26" s="46">
        <v>2</v>
      </c>
      <c r="M26" s="46">
        <v>3</v>
      </c>
      <c r="N26" s="46">
        <v>3</v>
      </c>
      <c r="O26" s="46">
        <v>3</v>
      </c>
      <c r="P26" s="46"/>
      <c r="Q26" s="2">
        <f t="shared" si="0"/>
        <v>31</v>
      </c>
      <c r="R26" s="46"/>
      <c r="S26" s="47"/>
      <c r="T26" s="77" t="s">
        <v>96</v>
      </c>
      <c r="U26" s="78"/>
      <c r="V26" s="78"/>
      <c r="W26" s="78"/>
      <c r="X26" s="78"/>
      <c r="Y26" s="60">
        <f>S25/36</f>
        <v>2.361111111111111</v>
      </c>
      <c r="Z26" s="79"/>
    </row>
    <row r="27" spans="1:26" ht="13.5" thickBot="1">
      <c r="A27" s="52">
        <v>8</v>
      </c>
      <c r="B27" s="72" t="s">
        <v>38</v>
      </c>
      <c r="C27" s="72" t="s">
        <v>37</v>
      </c>
      <c r="D27" s="32">
        <v>3</v>
      </c>
      <c r="E27" s="32">
        <v>1</v>
      </c>
      <c r="F27" s="32">
        <v>5</v>
      </c>
      <c r="G27" s="32">
        <v>5</v>
      </c>
      <c r="H27" s="32">
        <v>3</v>
      </c>
      <c r="I27" s="32">
        <v>2</v>
      </c>
      <c r="J27" s="32">
        <v>5</v>
      </c>
      <c r="K27" s="32">
        <v>3</v>
      </c>
      <c r="L27" s="32">
        <v>3</v>
      </c>
      <c r="M27" s="32">
        <v>3</v>
      </c>
      <c r="N27" s="32">
        <v>3</v>
      </c>
      <c r="O27" s="32">
        <v>3</v>
      </c>
      <c r="P27" s="32"/>
      <c r="Q27" s="32">
        <f t="shared" si="0"/>
        <v>39</v>
      </c>
      <c r="R27" s="32"/>
      <c r="S27" s="33"/>
      <c r="T27" s="73">
        <v>3</v>
      </c>
      <c r="U27" s="74">
        <v>7</v>
      </c>
      <c r="V27" s="74">
        <v>3</v>
      </c>
      <c r="W27" s="74">
        <v>17</v>
      </c>
      <c r="X27" s="74">
        <v>6</v>
      </c>
      <c r="Y27" s="62"/>
      <c r="Z27" s="75"/>
    </row>
    <row r="28" spans="1:26" ht="13.5" thickBot="1">
      <c r="A28" s="64"/>
      <c r="B28" s="55" t="s">
        <v>24</v>
      </c>
      <c r="C28" s="76" t="s">
        <v>12</v>
      </c>
      <c r="D28" s="39">
        <v>3</v>
      </c>
      <c r="E28" s="39">
        <v>1</v>
      </c>
      <c r="F28" s="39">
        <v>1</v>
      </c>
      <c r="G28" s="39">
        <v>0</v>
      </c>
      <c r="H28" s="39">
        <v>3</v>
      </c>
      <c r="I28" s="39">
        <v>5</v>
      </c>
      <c r="J28" s="39">
        <v>5</v>
      </c>
      <c r="K28" s="39">
        <v>3</v>
      </c>
      <c r="L28" s="39">
        <v>2</v>
      </c>
      <c r="M28" s="39">
        <v>2</v>
      </c>
      <c r="N28" s="39">
        <v>1</v>
      </c>
      <c r="O28" s="39">
        <v>3</v>
      </c>
      <c r="P28" s="39"/>
      <c r="Q28" s="32">
        <f t="shared" si="0"/>
        <v>29</v>
      </c>
      <c r="R28" s="39"/>
      <c r="S28" s="23">
        <f>Q27+Q28+Q29+R27+R28+R29</f>
        <v>94</v>
      </c>
      <c r="T28" s="69" t="s">
        <v>97</v>
      </c>
      <c r="U28" s="27"/>
      <c r="V28" s="27"/>
      <c r="W28" s="27"/>
      <c r="X28" s="27"/>
      <c r="Y28" s="62"/>
      <c r="Z28" s="70"/>
    </row>
    <row r="29" spans="1:26" ht="13.5" thickBot="1">
      <c r="A29" s="77"/>
      <c r="B29" s="78" t="s">
        <v>22</v>
      </c>
      <c r="C29" s="45">
        <v>13</v>
      </c>
      <c r="D29" s="46">
        <v>5</v>
      </c>
      <c r="E29" s="46">
        <v>0</v>
      </c>
      <c r="F29" s="46">
        <v>1</v>
      </c>
      <c r="G29" s="46">
        <v>0</v>
      </c>
      <c r="H29" s="46">
        <v>1</v>
      </c>
      <c r="I29" s="46">
        <v>3</v>
      </c>
      <c r="J29" s="46">
        <v>3</v>
      </c>
      <c r="K29" s="46">
        <v>3</v>
      </c>
      <c r="L29" s="46">
        <v>3</v>
      </c>
      <c r="M29" s="46">
        <v>3</v>
      </c>
      <c r="N29" s="46">
        <v>1</v>
      </c>
      <c r="O29" s="46">
        <v>3</v>
      </c>
      <c r="P29" s="46"/>
      <c r="Q29" s="2">
        <f t="shared" si="0"/>
        <v>26</v>
      </c>
      <c r="R29" s="46"/>
      <c r="S29" s="47"/>
      <c r="T29" s="77" t="s">
        <v>96</v>
      </c>
      <c r="U29" s="78"/>
      <c r="V29" s="78"/>
      <c r="W29" s="78"/>
      <c r="X29" s="78"/>
      <c r="Y29" s="60">
        <f>S28/36</f>
        <v>2.611111111111111</v>
      </c>
      <c r="Z29" s="79"/>
    </row>
    <row r="30" spans="1:26" ht="13.5" thickBot="1">
      <c r="A30" s="52">
        <v>9</v>
      </c>
      <c r="B30" s="72" t="s">
        <v>28</v>
      </c>
      <c r="C30" s="72" t="s">
        <v>27</v>
      </c>
      <c r="D30" s="32">
        <v>3</v>
      </c>
      <c r="E30" s="32">
        <v>5</v>
      </c>
      <c r="F30" s="32">
        <v>5</v>
      </c>
      <c r="G30" s="32">
        <v>3</v>
      </c>
      <c r="H30" s="32">
        <v>3</v>
      </c>
      <c r="I30" s="32">
        <v>5</v>
      </c>
      <c r="J30" s="32">
        <v>3</v>
      </c>
      <c r="K30" s="32">
        <v>3</v>
      </c>
      <c r="L30" s="32">
        <v>3</v>
      </c>
      <c r="M30" s="32">
        <v>3</v>
      </c>
      <c r="N30" s="32">
        <v>2</v>
      </c>
      <c r="O30" s="32">
        <v>3</v>
      </c>
      <c r="P30" s="32"/>
      <c r="Q30" s="32">
        <f t="shared" si="0"/>
        <v>41</v>
      </c>
      <c r="R30" s="32"/>
      <c r="S30" s="33"/>
      <c r="T30" s="34">
        <v>1</v>
      </c>
      <c r="U30" s="35">
        <v>2</v>
      </c>
      <c r="V30" s="35">
        <v>2</v>
      </c>
      <c r="W30" s="35">
        <v>26</v>
      </c>
      <c r="X30" s="35">
        <v>3</v>
      </c>
      <c r="Y30" s="44"/>
      <c r="Z30" s="54"/>
    </row>
    <row r="31" spans="1:26" ht="13.5" thickBot="1">
      <c r="A31" s="64"/>
      <c r="B31" s="55" t="s">
        <v>24</v>
      </c>
      <c r="C31" s="76" t="s">
        <v>12</v>
      </c>
      <c r="D31" s="39">
        <v>3</v>
      </c>
      <c r="E31" s="39">
        <v>1</v>
      </c>
      <c r="F31" s="39">
        <v>0</v>
      </c>
      <c r="G31" s="39">
        <v>3</v>
      </c>
      <c r="H31" s="39">
        <v>3</v>
      </c>
      <c r="I31" s="39">
        <v>3</v>
      </c>
      <c r="J31" s="39">
        <v>3</v>
      </c>
      <c r="K31" s="39">
        <v>3</v>
      </c>
      <c r="L31" s="39">
        <v>3</v>
      </c>
      <c r="M31" s="39">
        <v>3</v>
      </c>
      <c r="N31" s="39">
        <v>3</v>
      </c>
      <c r="O31" s="39">
        <v>3</v>
      </c>
      <c r="P31" s="39"/>
      <c r="Q31" s="32">
        <f t="shared" si="0"/>
        <v>31</v>
      </c>
      <c r="R31" s="39"/>
      <c r="S31" s="23">
        <f>Q30+Q31+Q32+R30+R31+R32</f>
        <v>101</v>
      </c>
      <c r="T31" s="56" t="s">
        <v>94</v>
      </c>
      <c r="U31" s="57"/>
      <c r="V31" s="57"/>
      <c r="W31" s="57"/>
      <c r="X31" s="57"/>
      <c r="Y31" s="44"/>
      <c r="Z31" s="58"/>
    </row>
    <row r="32" spans="1:26" ht="13.5" thickBot="1">
      <c r="A32" s="77"/>
      <c r="B32" s="78" t="s">
        <v>22</v>
      </c>
      <c r="C32" s="45">
        <v>8</v>
      </c>
      <c r="D32" s="46">
        <v>3</v>
      </c>
      <c r="E32" s="46">
        <v>1</v>
      </c>
      <c r="F32" s="46">
        <v>1</v>
      </c>
      <c r="G32" s="46">
        <v>3</v>
      </c>
      <c r="H32" s="46">
        <v>3</v>
      </c>
      <c r="I32" s="46">
        <v>2</v>
      </c>
      <c r="J32" s="46">
        <v>3</v>
      </c>
      <c r="K32" s="46">
        <v>3</v>
      </c>
      <c r="L32" s="46">
        <v>3</v>
      </c>
      <c r="M32" s="46">
        <v>3</v>
      </c>
      <c r="N32" s="46">
        <v>1</v>
      </c>
      <c r="O32" s="46">
        <v>3</v>
      </c>
      <c r="P32" s="46"/>
      <c r="Q32" s="32">
        <f t="shared" si="0"/>
        <v>29</v>
      </c>
      <c r="R32" s="46"/>
      <c r="S32" s="23"/>
      <c r="T32" s="48" t="s">
        <v>96</v>
      </c>
      <c r="U32" s="49"/>
      <c r="V32" s="49"/>
      <c r="W32" s="49"/>
      <c r="X32" s="49"/>
      <c r="Y32" s="50">
        <f>S31/36</f>
        <v>2.8055555555555554</v>
      </c>
      <c r="Z32" s="61"/>
    </row>
    <row r="33" spans="1:26" ht="13.5" thickBot="1">
      <c r="A33" s="52">
        <v>10</v>
      </c>
      <c r="B33" s="72" t="s">
        <v>36</v>
      </c>
      <c r="C33" s="72" t="s">
        <v>35</v>
      </c>
      <c r="D33" s="32">
        <v>3</v>
      </c>
      <c r="E33" s="32">
        <v>3</v>
      </c>
      <c r="F33" s="32">
        <v>5</v>
      </c>
      <c r="G33" s="32">
        <v>3</v>
      </c>
      <c r="H33" s="32">
        <v>5</v>
      </c>
      <c r="I33" s="32">
        <v>2</v>
      </c>
      <c r="J33" s="32">
        <v>3</v>
      </c>
      <c r="K33" s="32">
        <v>3</v>
      </c>
      <c r="L33" s="32">
        <v>2</v>
      </c>
      <c r="M33" s="32">
        <v>5</v>
      </c>
      <c r="N33" s="32">
        <v>3</v>
      </c>
      <c r="O33" s="32">
        <v>3</v>
      </c>
      <c r="P33" s="32"/>
      <c r="Q33" s="32">
        <f t="shared" si="0"/>
        <v>40</v>
      </c>
      <c r="R33" s="32"/>
      <c r="S33" s="33"/>
      <c r="T33" s="73">
        <v>4</v>
      </c>
      <c r="U33" s="74">
        <v>3</v>
      </c>
      <c r="V33" s="74">
        <v>3</v>
      </c>
      <c r="W33" s="74">
        <v>16</v>
      </c>
      <c r="X33" s="74">
        <v>10</v>
      </c>
      <c r="Y33" s="62"/>
      <c r="Z33" s="75"/>
    </row>
    <row r="34" spans="1:26" ht="13.5" thickBot="1">
      <c r="A34" s="64"/>
      <c r="B34" s="55" t="s">
        <v>24</v>
      </c>
      <c r="C34" s="76" t="s">
        <v>12</v>
      </c>
      <c r="D34" s="39">
        <v>5</v>
      </c>
      <c r="E34" s="39">
        <v>2</v>
      </c>
      <c r="F34" s="39">
        <v>0</v>
      </c>
      <c r="G34" s="39">
        <v>3</v>
      </c>
      <c r="H34" s="39">
        <v>5</v>
      </c>
      <c r="I34" s="39">
        <v>3</v>
      </c>
      <c r="J34" s="39">
        <v>5</v>
      </c>
      <c r="K34" s="39">
        <v>5</v>
      </c>
      <c r="L34" s="39">
        <v>1</v>
      </c>
      <c r="M34" s="39">
        <v>5</v>
      </c>
      <c r="N34" s="39">
        <v>3</v>
      </c>
      <c r="O34" s="39">
        <v>3</v>
      </c>
      <c r="P34" s="39"/>
      <c r="Q34" s="32">
        <f t="shared" si="0"/>
        <v>40</v>
      </c>
      <c r="R34" s="39"/>
      <c r="S34" s="23">
        <f>Q33+Q34+Q35+R33+R34+R35</f>
        <v>107</v>
      </c>
      <c r="T34" s="69" t="s">
        <v>97</v>
      </c>
      <c r="U34" s="27"/>
      <c r="V34" s="27"/>
      <c r="W34" s="27"/>
      <c r="X34" s="27"/>
      <c r="Y34" s="62"/>
      <c r="Z34" s="70"/>
    </row>
    <row r="35" spans="1:26" ht="13.5" thickBot="1">
      <c r="A35" s="77"/>
      <c r="B35" s="78" t="s">
        <v>22</v>
      </c>
      <c r="C35" s="45">
        <v>12</v>
      </c>
      <c r="D35" s="46">
        <v>3</v>
      </c>
      <c r="E35" s="46">
        <v>0</v>
      </c>
      <c r="F35" s="46">
        <v>0</v>
      </c>
      <c r="G35" s="46">
        <v>1</v>
      </c>
      <c r="H35" s="46">
        <v>5</v>
      </c>
      <c r="I35" s="46">
        <v>3</v>
      </c>
      <c r="J35" s="46">
        <v>5</v>
      </c>
      <c r="K35" s="46">
        <v>3</v>
      </c>
      <c r="L35" s="46">
        <v>1</v>
      </c>
      <c r="M35" s="46">
        <v>3</v>
      </c>
      <c r="N35" s="46">
        <v>0</v>
      </c>
      <c r="O35" s="46">
        <v>3</v>
      </c>
      <c r="P35" s="46"/>
      <c r="Q35" s="2">
        <f t="shared" si="0"/>
        <v>27</v>
      </c>
      <c r="R35" s="46"/>
      <c r="S35" s="47"/>
      <c r="T35" s="77" t="s">
        <v>96</v>
      </c>
      <c r="U35" s="78"/>
      <c r="V35" s="78"/>
      <c r="W35" s="78"/>
      <c r="X35" s="78"/>
      <c r="Y35" s="60">
        <f>S34/36</f>
        <v>2.9722222222222223</v>
      </c>
      <c r="Z35" s="79"/>
    </row>
    <row r="36" spans="1:26" ht="13.5" thickBot="1">
      <c r="A36" s="52">
        <v>11</v>
      </c>
      <c r="B36" s="72" t="s">
        <v>167</v>
      </c>
      <c r="C36" s="72" t="s">
        <v>189</v>
      </c>
      <c r="D36" s="32">
        <v>5</v>
      </c>
      <c r="E36" s="32">
        <v>2</v>
      </c>
      <c r="F36" s="32">
        <v>5</v>
      </c>
      <c r="G36" s="32">
        <v>3</v>
      </c>
      <c r="H36" s="32">
        <v>5</v>
      </c>
      <c r="I36" s="32">
        <v>5</v>
      </c>
      <c r="J36" s="32">
        <v>3</v>
      </c>
      <c r="K36" s="32">
        <v>3</v>
      </c>
      <c r="L36" s="32">
        <v>3</v>
      </c>
      <c r="M36" s="32">
        <v>5</v>
      </c>
      <c r="N36" s="32">
        <v>3</v>
      </c>
      <c r="O36" s="32">
        <v>5</v>
      </c>
      <c r="P36" s="32"/>
      <c r="Q36" s="32">
        <f t="shared" si="0"/>
        <v>47</v>
      </c>
      <c r="R36" s="32"/>
      <c r="S36" s="33"/>
      <c r="T36" s="34">
        <v>2</v>
      </c>
      <c r="U36" s="35">
        <v>2</v>
      </c>
      <c r="V36" s="35">
        <v>2</v>
      </c>
      <c r="W36" s="35">
        <v>17</v>
      </c>
      <c r="X36" s="35">
        <v>12</v>
      </c>
      <c r="Y36" s="44"/>
      <c r="Z36" s="323">
        <v>1</v>
      </c>
    </row>
    <row r="37" spans="1:26" ht="13.5" thickBot="1">
      <c r="A37" s="64"/>
      <c r="B37" s="55" t="s">
        <v>24</v>
      </c>
      <c r="C37" s="76" t="s">
        <v>18</v>
      </c>
      <c r="D37" s="39">
        <v>2</v>
      </c>
      <c r="E37" s="39">
        <v>0</v>
      </c>
      <c r="F37" s="39">
        <v>0</v>
      </c>
      <c r="G37" s="39">
        <v>3</v>
      </c>
      <c r="H37" s="39">
        <v>5</v>
      </c>
      <c r="I37" s="39">
        <v>5</v>
      </c>
      <c r="J37" s="39">
        <v>3</v>
      </c>
      <c r="K37" s="39">
        <v>3</v>
      </c>
      <c r="L37" s="39">
        <v>5</v>
      </c>
      <c r="M37" s="39">
        <v>3</v>
      </c>
      <c r="N37" s="39">
        <v>3</v>
      </c>
      <c r="O37" s="39">
        <v>5</v>
      </c>
      <c r="P37" s="39"/>
      <c r="Q37" s="32">
        <f t="shared" si="0"/>
        <v>37</v>
      </c>
      <c r="R37" s="39"/>
      <c r="S37" s="23">
        <f>Q36+Q37+Q38+R36+R37+R38</f>
        <v>137</v>
      </c>
      <c r="T37" s="56" t="s">
        <v>94</v>
      </c>
      <c r="U37" s="57"/>
      <c r="V37" s="57"/>
      <c r="W37" s="57"/>
      <c r="X37" s="57"/>
      <c r="Y37" s="44"/>
      <c r="Z37" s="58"/>
    </row>
    <row r="38" spans="1:26" ht="13.5" thickBot="1">
      <c r="A38" s="77"/>
      <c r="B38" s="78" t="s">
        <v>41</v>
      </c>
      <c r="C38" s="45">
        <v>8</v>
      </c>
      <c r="D38" s="46">
        <v>20</v>
      </c>
      <c r="E38" s="46">
        <v>1</v>
      </c>
      <c r="F38" s="46">
        <v>1</v>
      </c>
      <c r="G38" s="46">
        <v>5</v>
      </c>
      <c r="H38" s="46">
        <v>5</v>
      </c>
      <c r="I38" s="46">
        <v>3</v>
      </c>
      <c r="J38" s="46">
        <v>3</v>
      </c>
      <c r="K38" s="46">
        <v>3</v>
      </c>
      <c r="L38" s="46">
        <v>3</v>
      </c>
      <c r="M38" s="46">
        <v>3</v>
      </c>
      <c r="N38" s="46">
        <v>3</v>
      </c>
      <c r="O38" s="46">
        <v>3</v>
      </c>
      <c r="P38" s="46"/>
      <c r="Q38" s="32">
        <f aca="true" t="shared" si="1" ref="Q38:Q68">SUM(D38:P38)</f>
        <v>53</v>
      </c>
      <c r="R38" s="46"/>
      <c r="S38" s="23"/>
      <c r="T38" s="48" t="s">
        <v>96</v>
      </c>
      <c r="U38" s="49"/>
      <c r="V38" s="49"/>
      <c r="W38" s="49"/>
      <c r="X38" s="49"/>
      <c r="Y38" s="50">
        <f>S37/36</f>
        <v>3.8055555555555554</v>
      </c>
      <c r="Z38" s="61"/>
    </row>
    <row r="39" spans="1:26" ht="13.5" thickBot="1">
      <c r="A39" s="52">
        <v>12</v>
      </c>
      <c r="B39" s="83" t="s">
        <v>39</v>
      </c>
      <c r="C39" s="84" t="s">
        <v>34</v>
      </c>
      <c r="D39" s="32">
        <v>0</v>
      </c>
      <c r="E39" s="32">
        <v>3</v>
      </c>
      <c r="F39" s="32">
        <v>5</v>
      </c>
      <c r="G39" s="32">
        <v>3</v>
      </c>
      <c r="H39" s="32">
        <v>3</v>
      </c>
      <c r="I39" s="32">
        <v>1</v>
      </c>
      <c r="J39" s="32">
        <v>1</v>
      </c>
      <c r="K39" s="32">
        <v>1</v>
      </c>
      <c r="L39" s="32">
        <v>0</v>
      </c>
      <c r="M39" s="32">
        <v>1</v>
      </c>
      <c r="N39" s="32">
        <v>3</v>
      </c>
      <c r="O39" s="32">
        <v>0</v>
      </c>
      <c r="P39" s="32"/>
      <c r="Q39" s="67">
        <f t="shared" si="1"/>
        <v>21</v>
      </c>
      <c r="R39" s="32"/>
      <c r="S39" s="33"/>
      <c r="T39" s="73">
        <v>14</v>
      </c>
      <c r="U39" s="74">
        <v>11</v>
      </c>
      <c r="V39" s="74">
        <v>3</v>
      </c>
      <c r="W39" s="74">
        <v>7</v>
      </c>
      <c r="X39" s="74">
        <v>1</v>
      </c>
      <c r="Y39" s="179"/>
      <c r="Z39" s="75"/>
    </row>
    <row r="40" spans="1:26" ht="13.5" thickBot="1">
      <c r="A40" s="64"/>
      <c r="B40" s="55" t="s">
        <v>33</v>
      </c>
      <c r="C40" s="22" t="s">
        <v>18</v>
      </c>
      <c r="D40" s="39">
        <v>0</v>
      </c>
      <c r="E40" s="39">
        <v>1</v>
      </c>
      <c r="F40" s="39">
        <v>3</v>
      </c>
      <c r="G40" s="39">
        <v>1</v>
      </c>
      <c r="H40" s="39">
        <v>0</v>
      </c>
      <c r="I40" s="39">
        <v>2</v>
      </c>
      <c r="J40" s="39">
        <v>1</v>
      </c>
      <c r="K40" s="39">
        <v>3</v>
      </c>
      <c r="L40" s="39">
        <v>0</v>
      </c>
      <c r="M40" s="39">
        <v>0</v>
      </c>
      <c r="N40" s="39">
        <v>2</v>
      </c>
      <c r="O40" s="39">
        <v>0</v>
      </c>
      <c r="P40" s="39"/>
      <c r="Q40" s="32">
        <f t="shared" si="1"/>
        <v>13</v>
      </c>
      <c r="R40" s="39"/>
      <c r="S40" s="23">
        <f>Q39+Q40+Q41+R39+R40+R41</f>
        <v>43</v>
      </c>
      <c r="T40" s="69" t="s">
        <v>97</v>
      </c>
      <c r="U40" s="27"/>
      <c r="V40" s="27"/>
      <c r="W40" s="27"/>
      <c r="X40" s="27"/>
      <c r="Y40" s="62"/>
      <c r="Z40" s="70"/>
    </row>
    <row r="41" spans="1:26" ht="13.5" thickBot="1">
      <c r="A41" s="64"/>
      <c r="B41" s="22" t="s">
        <v>95</v>
      </c>
      <c r="C41" s="55">
        <v>14</v>
      </c>
      <c r="D41" s="66">
        <v>0</v>
      </c>
      <c r="E41" s="66">
        <v>0</v>
      </c>
      <c r="F41" s="66">
        <v>1</v>
      </c>
      <c r="G41" s="66">
        <v>0</v>
      </c>
      <c r="H41" s="66">
        <v>1</v>
      </c>
      <c r="I41" s="66">
        <v>3</v>
      </c>
      <c r="J41" s="66">
        <v>0</v>
      </c>
      <c r="K41" s="66">
        <v>1</v>
      </c>
      <c r="L41" s="66">
        <v>0</v>
      </c>
      <c r="M41" s="66">
        <v>0</v>
      </c>
      <c r="N41" s="66">
        <v>1</v>
      </c>
      <c r="O41" s="66">
        <v>2</v>
      </c>
      <c r="P41" s="66"/>
      <c r="Q41" s="67">
        <f t="shared" si="1"/>
        <v>9</v>
      </c>
      <c r="R41" s="66"/>
      <c r="S41" s="23"/>
      <c r="T41" s="64" t="s">
        <v>96</v>
      </c>
      <c r="U41" s="22"/>
      <c r="V41" s="22"/>
      <c r="W41" s="22"/>
      <c r="X41" s="22"/>
      <c r="Y41" s="82">
        <f>S40/36</f>
        <v>1.1944444444444444</v>
      </c>
      <c r="Z41" s="71"/>
    </row>
    <row r="42" spans="1:26" ht="13.5" thickBot="1">
      <c r="A42" s="52">
        <v>13</v>
      </c>
      <c r="B42" s="84" t="s">
        <v>44</v>
      </c>
      <c r="C42" s="86" t="s">
        <v>43</v>
      </c>
      <c r="D42" s="32">
        <v>0</v>
      </c>
      <c r="E42" s="32">
        <v>1</v>
      </c>
      <c r="F42" s="32">
        <v>0</v>
      </c>
      <c r="G42" s="32">
        <v>1</v>
      </c>
      <c r="H42" s="32">
        <v>5</v>
      </c>
      <c r="I42" s="32">
        <v>3</v>
      </c>
      <c r="J42" s="32">
        <v>1</v>
      </c>
      <c r="K42" s="32">
        <v>3</v>
      </c>
      <c r="L42" s="32">
        <v>1</v>
      </c>
      <c r="M42" s="32">
        <v>3</v>
      </c>
      <c r="N42" s="32">
        <v>0</v>
      </c>
      <c r="O42" s="32">
        <v>3</v>
      </c>
      <c r="P42" s="32"/>
      <c r="Q42" s="32">
        <f t="shared" si="1"/>
        <v>21</v>
      </c>
      <c r="R42" s="32"/>
      <c r="S42" s="33"/>
      <c r="T42" s="73">
        <v>9</v>
      </c>
      <c r="U42" s="74">
        <v>10</v>
      </c>
      <c r="V42" s="74">
        <v>1</v>
      </c>
      <c r="W42" s="74">
        <v>12</v>
      </c>
      <c r="X42" s="74">
        <v>4</v>
      </c>
      <c r="Y42" s="62"/>
      <c r="Z42" s="75"/>
    </row>
    <row r="43" spans="1:26" ht="13.5" thickBot="1">
      <c r="A43" s="64"/>
      <c r="B43" s="55" t="s">
        <v>33</v>
      </c>
      <c r="C43" s="89" t="s">
        <v>12</v>
      </c>
      <c r="D43" s="39">
        <v>0</v>
      </c>
      <c r="E43" s="39">
        <v>3</v>
      </c>
      <c r="F43" s="39">
        <v>1</v>
      </c>
      <c r="G43" s="39">
        <v>5</v>
      </c>
      <c r="H43" s="39">
        <v>3</v>
      </c>
      <c r="I43" s="39">
        <v>5</v>
      </c>
      <c r="J43" s="39">
        <v>3</v>
      </c>
      <c r="K43" s="39">
        <v>3</v>
      </c>
      <c r="L43" s="39">
        <v>1</v>
      </c>
      <c r="M43" s="39">
        <v>3</v>
      </c>
      <c r="N43" s="39">
        <v>1</v>
      </c>
      <c r="O43" s="39">
        <v>0</v>
      </c>
      <c r="P43" s="39"/>
      <c r="Q43" s="32">
        <f t="shared" si="1"/>
        <v>28</v>
      </c>
      <c r="R43" s="39"/>
      <c r="S43" s="23">
        <f>Q42+Q43+Q44+R42+R43+R44</f>
        <v>68</v>
      </c>
      <c r="T43" s="69" t="s">
        <v>94</v>
      </c>
      <c r="U43" s="27"/>
      <c r="V43" s="27"/>
      <c r="W43" s="27"/>
      <c r="X43" s="27"/>
      <c r="Y43" s="62"/>
      <c r="Z43" s="70"/>
    </row>
    <row r="44" spans="1:26" ht="13.5" thickBot="1">
      <c r="A44" s="64"/>
      <c r="B44" s="22" t="s">
        <v>22</v>
      </c>
      <c r="C44" s="94">
        <v>16</v>
      </c>
      <c r="D44" s="46">
        <v>0</v>
      </c>
      <c r="E44" s="46">
        <v>1</v>
      </c>
      <c r="F44" s="46">
        <v>1</v>
      </c>
      <c r="G44" s="46">
        <v>3</v>
      </c>
      <c r="H44" s="46">
        <v>0</v>
      </c>
      <c r="I44" s="46">
        <v>2</v>
      </c>
      <c r="J44" s="46">
        <v>3</v>
      </c>
      <c r="K44" s="46">
        <v>5</v>
      </c>
      <c r="L44" s="46">
        <v>0</v>
      </c>
      <c r="M44" s="46">
        <v>3</v>
      </c>
      <c r="N44" s="46">
        <v>0</v>
      </c>
      <c r="O44" s="46">
        <v>1</v>
      </c>
      <c r="P44" s="46"/>
      <c r="Q44" s="2">
        <f t="shared" si="1"/>
        <v>19</v>
      </c>
      <c r="R44" s="46"/>
      <c r="S44" s="23"/>
      <c r="T44" s="77" t="s">
        <v>96</v>
      </c>
      <c r="U44" s="78"/>
      <c r="V44" s="78"/>
      <c r="W44" s="78"/>
      <c r="X44" s="78"/>
      <c r="Y44" s="60">
        <f>S43/36</f>
        <v>1.8888888888888888</v>
      </c>
      <c r="Z44" s="79"/>
    </row>
    <row r="45" spans="1:26" ht="12.75">
      <c r="A45" s="52">
        <v>14</v>
      </c>
      <c r="B45" s="102" t="s">
        <v>50</v>
      </c>
      <c r="C45" s="84" t="s">
        <v>49</v>
      </c>
      <c r="D45" s="32">
        <v>1</v>
      </c>
      <c r="E45" s="32">
        <v>3</v>
      </c>
      <c r="F45" s="32">
        <v>5</v>
      </c>
      <c r="G45" s="32">
        <v>5</v>
      </c>
      <c r="H45" s="32">
        <v>3</v>
      </c>
      <c r="I45" s="32">
        <v>3</v>
      </c>
      <c r="J45" s="32">
        <v>3</v>
      </c>
      <c r="K45" s="32">
        <v>3</v>
      </c>
      <c r="L45" s="32">
        <v>3</v>
      </c>
      <c r="M45" s="32">
        <v>3</v>
      </c>
      <c r="N45" s="32">
        <v>3</v>
      </c>
      <c r="O45" s="32">
        <v>5</v>
      </c>
      <c r="P45" s="32"/>
      <c r="Q45" s="32">
        <f t="shared" si="1"/>
        <v>40</v>
      </c>
      <c r="R45" s="86"/>
      <c r="S45" s="33"/>
      <c r="T45" s="52">
        <v>3</v>
      </c>
      <c r="U45" s="84">
        <v>6</v>
      </c>
      <c r="V45" s="84">
        <v>3</v>
      </c>
      <c r="W45" s="84">
        <v>13</v>
      </c>
      <c r="X45" s="84">
        <v>11</v>
      </c>
      <c r="Y45" s="87"/>
      <c r="Z45" s="88"/>
    </row>
    <row r="46" spans="1:26" ht="12.75">
      <c r="A46" s="64"/>
      <c r="B46" s="55" t="s">
        <v>33</v>
      </c>
      <c r="C46" s="22" t="s">
        <v>18</v>
      </c>
      <c r="D46" s="39">
        <v>1</v>
      </c>
      <c r="E46" s="39">
        <v>3</v>
      </c>
      <c r="F46" s="39">
        <v>5</v>
      </c>
      <c r="G46" s="39">
        <v>5</v>
      </c>
      <c r="H46" s="39">
        <v>3</v>
      </c>
      <c r="I46" s="39">
        <v>5</v>
      </c>
      <c r="J46" s="39">
        <v>5</v>
      </c>
      <c r="K46" s="39">
        <v>3</v>
      </c>
      <c r="L46" s="39">
        <v>1</v>
      </c>
      <c r="M46" s="39">
        <v>2</v>
      </c>
      <c r="N46" s="39">
        <v>2</v>
      </c>
      <c r="O46" s="39">
        <v>0</v>
      </c>
      <c r="P46" s="39"/>
      <c r="Q46" s="39">
        <f t="shared" si="1"/>
        <v>35</v>
      </c>
      <c r="R46" s="89"/>
      <c r="S46" s="23">
        <f>Q45+Q46+Q47+R45+R46+R47</f>
        <v>106</v>
      </c>
      <c r="T46" s="90" t="s">
        <v>94</v>
      </c>
      <c r="U46" s="91"/>
      <c r="V46" s="91"/>
      <c r="W46" s="91"/>
      <c r="X46" s="91"/>
      <c r="Y46" s="92"/>
      <c r="Z46" s="93"/>
    </row>
    <row r="47" spans="1:26" ht="13.5" thickBot="1">
      <c r="A47" s="77"/>
      <c r="B47" s="78" t="s">
        <v>95</v>
      </c>
      <c r="C47" s="45">
        <v>19</v>
      </c>
      <c r="D47" s="46">
        <v>0</v>
      </c>
      <c r="E47" s="46">
        <v>1</v>
      </c>
      <c r="F47" s="46">
        <v>5</v>
      </c>
      <c r="G47" s="46">
        <v>5</v>
      </c>
      <c r="H47" s="46">
        <v>3</v>
      </c>
      <c r="I47" s="46">
        <v>3</v>
      </c>
      <c r="J47" s="46">
        <v>1</v>
      </c>
      <c r="K47" s="46">
        <v>5</v>
      </c>
      <c r="L47" s="46">
        <v>0</v>
      </c>
      <c r="M47" s="46">
        <v>5</v>
      </c>
      <c r="N47" s="46">
        <v>1</v>
      </c>
      <c r="O47" s="46">
        <v>2</v>
      </c>
      <c r="P47" s="46"/>
      <c r="Q47" s="46">
        <f t="shared" si="1"/>
        <v>31</v>
      </c>
      <c r="R47" s="181"/>
      <c r="S47" s="95"/>
      <c r="T47" s="77" t="s">
        <v>96</v>
      </c>
      <c r="U47" s="78"/>
      <c r="V47" s="78"/>
      <c r="W47" s="78"/>
      <c r="X47" s="78"/>
      <c r="Y47" s="60">
        <f>S46/36</f>
        <v>2.9444444444444446</v>
      </c>
      <c r="Z47" s="79"/>
    </row>
    <row r="48" spans="1:26" ht="12.75">
      <c r="A48" s="64">
        <v>15</v>
      </c>
      <c r="B48" s="55" t="s">
        <v>36</v>
      </c>
      <c r="C48" s="20" t="s">
        <v>57</v>
      </c>
      <c r="D48" s="65">
        <v>0</v>
      </c>
      <c r="E48" s="65">
        <v>2</v>
      </c>
      <c r="F48" s="65">
        <v>5</v>
      </c>
      <c r="G48" s="65">
        <v>5</v>
      </c>
      <c r="H48" s="65">
        <v>5</v>
      </c>
      <c r="I48" s="65">
        <v>5</v>
      </c>
      <c r="J48" s="65">
        <v>1</v>
      </c>
      <c r="K48" s="65">
        <v>5</v>
      </c>
      <c r="L48" s="65">
        <v>0</v>
      </c>
      <c r="M48" s="65">
        <v>3</v>
      </c>
      <c r="N48" s="65">
        <v>2</v>
      </c>
      <c r="O48" s="65">
        <v>1</v>
      </c>
      <c r="P48" s="65"/>
      <c r="Q48" s="65">
        <f t="shared" si="1"/>
        <v>34</v>
      </c>
      <c r="R48" s="80"/>
      <c r="S48" s="23"/>
      <c r="T48" s="64">
        <v>6</v>
      </c>
      <c r="U48" s="22">
        <v>4</v>
      </c>
      <c r="V48" s="22">
        <v>4</v>
      </c>
      <c r="W48" s="22">
        <v>4</v>
      </c>
      <c r="X48" s="22">
        <v>18</v>
      </c>
      <c r="Y48" s="82"/>
      <c r="Z48" s="71"/>
    </row>
    <row r="49" spans="1:26" ht="12.75">
      <c r="A49" s="38"/>
      <c r="B49" s="55" t="s">
        <v>33</v>
      </c>
      <c r="C49" s="20" t="s">
        <v>12</v>
      </c>
      <c r="D49" s="39">
        <v>0</v>
      </c>
      <c r="E49" s="39">
        <v>2</v>
      </c>
      <c r="F49" s="39">
        <v>5</v>
      </c>
      <c r="G49" s="39">
        <v>5</v>
      </c>
      <c r="H49" s="39">
        <v>5</v>
      </c>
      <c r="I49" s="39">
        <v>5</v>
      </c>
      <c r="J49" s="39">
        <v>3</v>
      </c>
      <c r="K49" s="39">
        <v>5</v>
      </c>
      <c r="L49" s="39">
        <v>5</v>
      </c>
      <c r="M49" s="39">
        <v>5</v>
      </c>
      <c r="N49" s="39">
        <v>3</v>
      </c>
      <c r="O49" s="39">
        <v>0</v>
      </c>
      <c r="P49" s="39"/>
      <c r="Q49" s="39">
        <f t="shared" si="1"/>
        <v>43</v>
      </c>
      <c r="R49" s="80"/>
      <c r="S49" s="23">
        <f>Q48+Q49+Q50+R48+R49+R50</f>
        <v>114</v>
      </c>
      <c r="T49" s="90" t="s">
        <v>94</v>
      </c>
      <c r="U49" s="91"/>
      <c r="V49" s="91"/>
      <c r="W49" s="91"/>
      <c r="X49" s="91"/>
      <c r="Y49" s="92"/>
      <c r="Z49" s="93"/>
    </row>
    <row r="50" spans="1:26" ht="13.5" thickBot="1">
      <c r="A50" s="38"/>
      <c r="B50" s="55" t="s">
        <v>22</v>
      </c>
      <c r="C50" s="20">
        <v>25</v>
      </c>
      <c r="D50" s="66">
        <v>0</v>
      </c>
      <c r="E50" s="66">
        <v>5</v>
      </c>
      <c r="F50" s="66">
        <v>5</v>
      </c>
      <c r="G50" s="66">
        <v>5</v>
      </c>
      <c r="H50" s="66">
        <v>5</v>
      </c>
      <c r="I50" s="66">
        <v>5</v>
      </c>
      <c r="J50" s="66">
        <v>2</v>
      </c>
      <c r="K50" s="66">
        <v>3</v>
      </c>
      <c r="L50" s="66">
        <v>1</v>
      </c>
      <c r="M50" s="66">
        <v>5</v>
      </c>
      <c r="N50" s="66">
        <v>0</v>
      </c>
      <c r="O50" s="66">
        <v>1</v>
      </c>
      <c r="P50" s="66"/>
      <c r="Q50" s="66">
        <f t="shared" si="1"/>
        <v>37</v>
      </c>
      <c r="R50" s="66"/>
      <c r="S50" s="23"/>
      <c r="T50" s="64" t="s">
        <v>96</v>
      </c>
      <c r="U50" s="22"/>
      <c r="V50" s="22"/>
      <c r="W50" s="22"/>
      <c r="X50" s="22"/>
      <c r="Y50" s="82">
        <f>S49/36</f>
        <v>3.1666666666666665</v>
      </c>
      <c r="Z50" s="71"/>
    </row>
    <row r="51" spans="1:26" ht="13.5" thickBot="1">
      <c r="A51" s="52">
        <v>16</v>
      </c>
      <c r="B51" s="102" t="s">
        <v>146</v>
      </c>
      <c r="C51" s="103" t="s">
        <v>141</v>
      </c>
      <c r="D51" s="32">
        <v>0</v>
      </c>
      <c r="E51" s="32">
        <v>5</v>
      </c>
      <c r="F51" s="32">
        <v>5</v>
      </c>
      <c r="G51" s="32">
        <v>5</v>
      </c>
      <c r="H51" s="32">
        <v>5</v>
      </c>
      <c r="I51" s="32">
        <v>3</v>
      </c>
      <c r="J51" s="32">
        <v>2</v>
      </c>
      <c r="K51" s="32">
        <v>5</v>
      </c>
      <c r="L51" s="32">
        <v>2</v>
      </c>
      <c r="M51" s="32">
        <v>5</v>
      </c>
      <c r="N51" s="32">
        <v>5</v>
      </c>
      <c r="O51" s="32">
        <v>5</v>
      </c>
      <c r="P51" s="32"/>
      <c r="Q51" s="32">
        <f t="shared" si="1"/>
        <v>47</v>
      </c>
      <c r="R51" s="32"/>
      <c r="S51" s="33"/>
      <c r="T51" s="322"/>
      <c r="U51" s="105"/>
      <c r="V51" s="105"/>
      <c r="W51" s="105"/>
      <c r="X51" s="105"/>
      <c r="Y51" s="107"/>
      <c r="Z51" s="321"/>
    </row>
    <row r="52" spans="1:26" ht="13.5" thickBot="1">
      <c r="A52" s="38"/>
      <c r="B52" s="55" t="s">
        <v>33</v>
      </c>
      <c r="C52" s="20" t="s">
        <v>18</v>
      </c>
      <c r="D52" s="39">
        <v>0</v>
      </c>
      <c r="E52" s="39">
        <v>3</v>
      </c>
      <c r="F52" s="39">
        <v>5</v>
      </c>
      <c r="G52" s="39">
        <v>5</v>
      </c>
      <c r="H52" s="39">
        <v>5</v>
      </c>
      <c r="I52" s="39">
        <v>5</v>
      </c>
      <c r="J52" s="39">
        <v>5</v>
      </c>
      <c r="K52" s="39">
        <v>5</v>
      </c>
      <c r="L52" s="39">
        <v>1</v>
      </c>
      <c r="M52" s="39">
        <v>3</v>
      </c>
      <c r="N52" s="39">
        <v>3</v>
      </c>
      <c r="O52" s="39">
        <v>3</v>
      </c>
      <c r="P52" s="39"/>
      <c r="Q52" s="32">
        <f t="shared" si="1"/>
        <v>43</v>
      </c>
      <c r="R52" s="39"/>
      <c r="S52" s="23"/>
      <c r="T52" s="40" t="s">
        <v>94</v>
      </c>
      <c r="U52" s="41"/>
      <c r="V52" s="41"/>
      <c r="W52" s="41"/>
      <c r="X52" s="41"/>
      <c r="Y52" s="100"/>
      <c r="Z52" s="180"/>
    </row>
    <row r="53" spans="1:26" ht="13.5" thickBot="1">
      <c r="A53" s="43"/>
      <c r="B53" s="45" t="s">
        <v>19</v>
      </c>
      <c r="C53" s="44"/>
      <c r="D53" s="46"/>
      <c r="E53" s="46" t="s">
        <v>117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2">
        <f t="shared" si="1"/>
        <v>0</v>
      </c>
      <c r="R53" s="46"/>
      <c r="S53" s="47"/>
      <c r="T53" s="48" t="s">
        <v>96</v>
      </c>
      <c r="U53" s="49"/>
      <c r="V53" s="49"/>
      <c r="W53" s="49"/>
      <c r="X53" s="49"/>
      <c r="Y53" s="50">
        <f>S52/36</f>
        <v>0</v>
      </c>
      <c r="Z53" s="61"/>
    </row>
    <row r="54" spans="1:26" ht="13.5" thickBot="1">
      <c r="A54" s="52">
        <v>17</v>
      </c>
      <c r="B54" s="109" t="s">
        <v>56</v>
      </c>
      <c r="C54" s="110" t="s">
        <v>55</v>
      </c>
      <c r="D54" s="32">
        <v>0</v>
      </c>
      <c r="E54" s="32">
        <v>2</v>
      </c>
      <c r="F54" s="32">
        <v>5</v>
      </c>
      <c r="G54" s="32">
        <v>5</v>
      </c>
      <c r="H54" s="32">
        <v>5</v>
      </c>
      <c r="I54" s="32">
        <v>0</v>
      </c>
      <c r="J54" s="32">
        <v>0</v>
      </c>
      <c r="K54" s="32">
        <v>1</v>
      </c>
      <c r="L54" s="32">
        <v>0</v>
      </c>
      <c r="M54" s="32"/>
      <c r="N54" s="32"/>
      <c r="O54" s="32"/>
      <c r="P54" s="32"/>
      <c r="Q54" s="32">
        <f t="shared" si="1"/>
        <v>18</v>
      </c>
      <c r="R54" s="32"/>
      <c r="S54" s="33"/>
      <c r="T54" s="73">
        <v>9</v>
      </c>
      <c r="U54" s="74">
        <v>2</v>
      </c>
      <c r="V54" s="74">
        <v>3</v>
      </c>
      <c r="W54" s="74">
        <v>1</v>
      </c>
      <c r="X54" s="74">
        <v>3</v>
      </c>
      <c r="Y54" s="107"/>
      <c r="Z54" s="75"/>
    </row>
    <row r="55" spans="1:26" ht="13.5" thickBot="1">
      <c r="A55" s="38"/>
      <c r="B55" s="55" t="s">
        <v>54</v>
      </c>
      <c r="C55" s="20" t="s">
        <v>18</v>
      </c>
      <c r="D55" s="39">
        <v>0</v>
      </c>
      <c r="E55" s="39">
        <v>0</v>
      </c>
      <c r="F55" s="39">
        <v>2</v>
      </c>
      <c r="G55" s="39">
        <v>3</v>
      </c>
      <c r="H55" s="39">
        <v>2</v>
      </c>
      <c r="I55" s="39">
        <v>0</v>
      </c>
      <c r="J55" s="39">
        <v>0</v>
      </c>
      <c r="K55" s="39">
        <v>1</v>
      </c>
      <c r="L55" s="39">
        <v>0</v>
      </c>
      <c r="M55" s="39"/>
      <c r="N55" s="39"/>
      <c r="O55" s="39"/>
      <c r="P55" s="39"/>
      <c r="Q55" s="32">
        <f t="shared" si="1"/>
        <v>8</v>
      </c>
      <c r="R55" s="39">
        <v>6</v>
      </c>
      <c r="S55" s="23">
        <f>Q54+Q55+Q56+R54+R55+R56</f>
        <v>32</v>
      </c>
      <c r="T55" s="69" t="s">
        <v>94</v>
      </c>
      <c r="U55" s="27"/>
      <c r="V55" s="27"/>
      <c r="W55" s="27"/>
      <c r="X55" s="27"/>
      <c r="Y55" s="97"/>
      <c r="Z55" s="70"/>
    </row>
    <row r="56" spans="1:26" ht="13.5" thickBot="1">
      <c r="A56" s="43"/>
      <c r="B56" s="45" t="s">
        <v>19</v>
      </c>
      <c r="C56" s="44">
        <v>23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2">
        <f t="shared" si="1"/>
        <v>0</v>
      </c>
      <c r="R56" s="46"/>
      <c r="S56" s="47"/>
      <c r="T56" s="77" t="s">
        <v>96</v>
      </c>
      <c r="U56" s="78"/>
      <c r="V56" s="78"/>
      <c r="W56" s="78"/>
      <c r="X56" s="78"/>
      <c r="Y56" s="50">
        <f>S55/18</f>
        <v>1.7777777777777777</v>
      </c>
      <c r="Z56" s="79"/>
    </row>
    <row r="57" spans="1:26" ht="13.5" thickBot="1">
      <c r="A57" s="52">
        <v>18</v>
      </c>
      <c r="B57" s="109" t="s">
        <v>167</v>
      </c>
      <c r="C57" s="110" t="s">
        <v>62</v>
      </c>
      <c r="D57" s="155">
        <v>3</v>
      </c>
      <c r="E57" s="32">
        <v>0</v>
      </c>
      <c r="F57" s="32">
        <v>5</v>
      </c>
      <c r="G57" s="32">
        <v>5</v>
      </c>
      <c r="H57" s="32">
        <v>5</v>
      </c>
      <c r="I57" s="32">
        <v>0</v>
      </c>
      <c r="J57" s="32">
        <v>5</v>
      </c>
      <c r="K57" s="32">
        <v>5</v>
      </c>
      <c r="L57" s="32">
        <v>2</v>
      </c>
      <c r="M57" s="32"/>
      <c r="N57" s="32"/>
      <c r="O57" s="32"/>
      <c r="P57" s="32"/>
      <c r="Q57" s="32">
        <f t="shared" si="1"/>
        <v>30</v>
      </c>
      <c r="R57" s="32"/>
      <c r="S57" s="183"/>
      <c r="T57" s="35">
        <v>3</v>
      </c>
      <c r="U57" s="35">
        <v>2</v>
      </c>
      <c r="V57" s="35">
        <v>2</v>
      </c>
      <c r="W57" s="35">
        <v>6</v>
      </c>
      <c r="X57" s="35">
        <v>5</v>
      </c>
      <c r="Y57" s="50"/>
      <c r="Z57" s="37"/>
    </row>
    <row r="58" spans="1:26" ht="13.5" thickBot="1">
      <c r="A58" s="38"/>
      <c r="B58" s="55" t="s">
        <v>54</v>
      </c>
      <c r="C58" s="20" t="s">
        <v>40</v>
      </c>
      <c r="D58" s="130">
        <v>3</v>
      </c>
      <c r="E58" s="39">
        <v>1</v>
      </c>
      <c r="F58" s="39">
        <v>3</v>
      </c>
      <c r="G58" s="39">
        <v>3</v>
      </c>
      <c r="H58" s="39">
        <v>3</v>
      </c>
      <c r="I58" s="39">
        <v>0</v>
      </c>
      <c r="J58" s="39">
        <v>2</v>
      </c>
      <c r="K58" s="39">
        <v>3</v>
      </c>
      <c r="L58" s="39">
        <v>1</v>
      </c>
      <c r="M58" s="39"/>
      <c r="N58" s="39"/>
      <c r="O58" s="39"/>
      <c r="P58" s="39"/>
      <c r="Q58" s="39">
        <f t="shared" si="1"/>
        <v>19</v>
      </c>
      <c r="R58" s="39"/>
      <c r="S58" s="184">
        <f>Q57+Q58+Q59+R57+R58+R59</f>
        <v>49</v>
      </c>
      <c r="T58" s="57"/>
      <c r="U58" s="57"/>
      <c r="V58" s="57"/>
      <c r="W58" s="57"/>
      <c r="X58" s="57"/>
      <c r="Y58" s="50"/>
      <c r="Z58" s="58"/>
    </row>
    <row r="59" spans="1:26" ht="13.5" thickBot="1">
      <c r="A59" s="43"/>
      <c r="B59" s="45" t="s">
        <v>41</v>
      </c>
      <c r="C59" s="44"/>
      <c r="D59" s="14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>
        <f t="shared" si="1"/>
        <v>0</v>
      </c>
      <c r="R59" s="46"/>
      <c r="S59" s="185"/>
      <c r="T59" s="49"/>
      <c r="U59" s="49"/>
      <c r="V59" s="49"/>
      <c r="W59" s="49"/>
      <c r="X59" s="49"/>
      <c r="Y59" s="50">
        <f>S58/18</f>
        <v>2.7222222222222223</v>
      </c>
      <c r="Z59" s="61"/>
    </row>
    <row r="60" spans="1:26" ht="13.5" thickBot="1">
      <c r="A60" s="64">
        <v>19</v>
      </c>
      <c r="B60" s="111" t="s">
        <v>15</v>
      </c>
      <c r="C60" s="112" t="s">
        <v>34</v>
      </c>
      <c r="D60" s="65">
        <v>5</v>
      </c>
      <c r="E60" s="65">
        <v>1</v>
      </c>
      <c r="F60" s="65">
        <v>5</v>
      </c>
      <c r="G60" s="65">
        <v>3</v>
      </c>
      <c r="H60" s="65">
        <v>5</v>
      </c>
      <c r="I60" s="65">
        <v>3</v>
      </c>
      <c r="J60" s="65">
        <v>1</v>
      </c>
      <c r="K60" s="65">
        <v>3</v>
      </c>
      <c r="L60" s="65">
        <v>3</v>
      </c>
      <c r="M60" s="65"/>
      <c r="N60" s="65"/>
      <c r="O60" s="65"/>
      <c r="P60" s="65"/>
      <c r="Q60" s="65">
        <f t="shared" si="1"/>
        <v>29</v>
      </c>
      <c r="R60" s="65"/>
      <c r="S60" s="23"/>
      <c r="T60" s="56">
        <v>1</v>
      </c>
      <c r="U60" s="57">
        <v>3</v>
      </c>
      <c r="V60" s="57">
        <v>2</v>
      </c>
      <c r="W60" s="57">
        <v>8</v>
      </c>
      <c r="X60" s="57">
        <v>4</v>
      </c>
      <c r="Y60" s="50"/>
      <c r="Z60" s="108"/>
    </row>
    <row r="61" spans="1:26" ht="13.5" thickBot="1">
      <c r="A61" s="38"/>
      <c r="B61" s="55" t="s">
        <v>54</v>
      </c>
      <c r="C61" s="20" t="s">
        <v>12</v>
      </c>
      <c r="D61" s="39">
        <v>3</v>
      </c>
      <c r="E61" s="39">
        <v>3</v>
      </c>
      <c r="F61" s="39">
        <v>3</v>
      </c>
      <c r="G61" s="39">
        <v>5</v>
      </c>
      <c r="H61" s="39">
        <v>3</v>
      </c>
      <c r="I61" s="39">
        <v>2</v>
      </c>
      <c r="J61" s="39">
        <v>0</v>
      </c>
      <c r="K61" s="39">
        <v>2</v>
      </c>
      <c r="L61" s="39">
        <v>1</v>
      </c>
      <c r="M61" s="39"/>
      <c r="N61" s="39"/>
      <c r="O61" s="39"/>
      <c r="P61" s="39"/>
      <c r="Q61" s="39">
        <f t="shared" si="1"/>
        <v>22</v>
      </c>
      <c r="R61" s="39"/>
      <c r="S61" s="23">
        <f>Q60+Q61+Q62+R60+R61+R62</f>
        <v>51</v>
      </c>
      <c r="T61" s="56" t="s">
        <v>94</v>
      </c>
      <c r="U61" s="57"/>
      <c r="V61" s="57"/>
      <c r="W61" s="57"/>
      <c r="X61" s="57"/>
      <c r="Y61" s="50"/>
      <c r="Z61" s="58"/>
    </row>
    <row r="62" spans="1:26" ht="13.5" thickBot="1">
      <c r="A62" s="38"/>
      <c r="B62" s="55" t="s">
        <v>95</v>
      </c>
      <c r="C62" s="20">
        <v>22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>
        <f t="shared" si="1"/>
        <v>0</v>
      </c>
      <c r="R62" s="66"/>
      <c r="S62" s="23"/>
      <c r="T62" s="96" t="s">
        <v>96</v>
      </c>
      <c r="U62" s="24"/>
      <c r="V62" s="24"/>
      <c r="W62" s="24"/>
      <c r="X62" s="24"/>
      <c r="Y62" s="50">
        <f>S61/18</f>
        <v>2.8333333333333335</v>
      </c>
      <c r="Z62" s="98"/>
    </row>
    <row r="63" spans="1:26" ht="13.5" thickBot="1">
      <c r="A63" s="52">
        <v>20</v>
      </c>
      <c r="B63" s="109" t="s">
        <v>61</v>
      </c>
      <c r="C63" s="110" t="s">
        <v>118</v>
      </c>
      <c r="D63" s="32">
        <v>5</v>
      </c>
      <c r="E63" s="32">
        <v>3</v>
      </c>
      <c r="F63" s="32">
        <v>5</v>
      </c>
      <c r="G63" s="32">
        <v>5</v>
      </c>
      <c r="H63" s="32">
        <v>5</v>
      </c>
      <c r="I63" s="32">
        <v>5</v>
      </c>
      <c r="J63" s="32">
        <v>3</v>
      </c>
      <c r="K63" s="32">
        <v>3</v>
      </c>
      <c r="L63" s="32">
        <v>3</v>
      </c>
      <c r="M63" s="32"/>
      <c r="N63" s="32"/>
      <c r="O63" s="32"/>
      <c r="P63" s="32"/>
      <c r="Q63" s="32">
        <f t="shared" si="1"/>
        <v>37</v>
      </c>
      <c r="R63" s="32"/>
      <c r="S63" s="183"/>
      <c r="T63" s="24">
        <v>1</v>
      </c>
      <c r="U63" s="57">
        <v>1</v>
      </c>
      <c r="V63" s="57">
        <v>1</v>
      </c>
      <c r="W63" s="57">
        <v>6</v>
      </c>
      <c r="X63" s="57">
        <v>9</v>
      </c>
      <c r="Y63" s="50"/>
      <c r="Z63" s="108"/>
    </row>
    <row r="64" spans="1:26" ht="13.5" thickBot="1">
      <c r="A64" s="38"/>
      <c r="B64" s="55" t="s">
        <v>54</v>
      </c>
      <c r="C64" s="20" t="s">
        <v>18</v>
      </c>
      <c r="D64" s="39">
        <v>5</v>
      </c>
      <c r="E64" s="39">
        <v>2</v>
      </c>
      <c r="F64" s="39">
        <v>5</v>
      </c>
      <c r="G64" s="39">
        <v>3</v>
      </c>
      <c r="H64" s="39">
        <v>5</v>
      </c>
      <c r="I64" s="39">
        <v>5</v>
      </c>
      <c r="J64" s="39">
        <v>1</v>
      </c>
      <c r="K64" s="39">
        <v>3</v>
      </c>
      <c r="L64" s="39">
        <v>0</v>
      </c>
      <c r="M64" s="39"/>
      <c r="N64" s="39"/>
      <c r="O64" s="39"/>
      <c r="P64" s="39"/>
      <c r="Q64" s="39">
        <f t="shared" si="1"/>
        <v>29</v>
      </c>
      <c r="R64" s="39"/>
      <c r="S64" s="184">
        <f>Q63+Q64+Q65+R63+R64+R65</f>
        <v>66</v>
      </c>
      <c r="T64" s="57" t="s">
        <v>94</v>
      </c>
      <c r="U64" s="56"/>
      <c r="V64" s="57"/>
      <c r="W64" s="57"/>
      <c r="X64" s="57"/>
      <c r="Y64" s="50"/>
      <c r="Z64" s="58"/>
    </row>
    <row r="65" spans="1:26" ht="13.5" thickBot="1">
      <c r="A65" s="43"/>
      <c r="B65" s="45" t="s">
        <v>19</v>
      </c>
      <c r="C65" s="44">
        <v>27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>
        <f t="shared" si="1"/>
        <v>0</v>
      </c>
      <c r="R65" s="66"/>
      <c r="S65" s="186"/>
      <c r="T65" s="49" t="s">
        <v>96</v>
      </c>
      <c r="U65" s="48"/>
      <c r="V65" s="49"/>
      <c r="W65" s="49"/>
      <c r="X65" s="49"/>
      <c r="Y65" s="50">
        <f>S64/18</f>
        <v>3.6666666666666665</v>
      </c>
      <c r="Z65" s="68"/>
    </row>
    <row r="66" spans="1:26" ht="13.5" thickBot="1">
      <c r="A66" s="52">
        <v>21</v>
      </c>
      <c r="B66" s="109" t="s">
        <v>59</v>
      </c>
      <c r="C66" s="110" t="s">
        <v>58</v>
      </c>
      <c r="D66" s="155">
        <v>5</v>
      </c>
      <c r="E66" s="32">
        <v>3</v>
      </c>
      <c r="F66" s="32">
        <v>5</v>
      </c>
      <c r="G66" s="32">
        <v>5</v>
      </c>
      <c r="H66" s="32">
        <v>5</v>
      </c>
      <c r="I66" s="32">
        <v>5</v>
      </c>
      <c r="J66" s="32">
        <v>3</v>
      </c>
      <c r="K66" s="32">
        <v>5</v>
      </c>
      <c r="L66" s="32">
        <v>3</v>
      </c>
      <c r="M66" s="32"/>
      <c r="N66" s="32"/>
      <c r="O66" s="32"/>
      <c r="P66" s="32"/>
      <c r="Q66" s="32">
        <f t="shared" si="1"/>
        <v>39</v>
      </c>
      <c r="R66" s="32"/>
      <c r="S66" s="183"/>
      <c r="T66" s="35">
        <v>0</v>
      </c>
      <c r="U66" s="35">
        <v>1</v>
      </c>
      <c r="V66" s="35">
        <v>0</v>
      </c>
      <c r="W66" s="35">
        <v>5</v>
      </c>
      <c r="X66" s="35">
        <v>12</v>
      </c>
      <c r="Y66" s="50"/>
      <c r="Z66" s="37"/>
    </row>
    <row r="67" spans="1:26" ht="13.5" thickBot="1">
      <c r="A67" s="38"/>
      <c r="B67" s="55" t="s">
        <v>54</v>
      </c>
      <c r="C67" s="20" t="s">
        <v>18</v>
      </c>
      <c r="D67" s="130">
        <v>5</v>
      </c>
      <c r="E67" s="39">
        <v>3</v>
      </c>
      <c r="F67" s="39">
        <v>5</v>
      </c>
      <c r="G67" s="39">
        <v>5</v>
      </c>
      <c r="H67" s="39">
        <v>5</v>
      </c>
      <c r="I67" s="39">
        <v>5</v>
      </c>
      <c r="J67" s="39">
        <v>3</v>
      </c>
      <c r="K67" s="39">
        <v>5</v>
      </c>
      <c r="L67" s="39">
        <v>1</v>
      </c>
      <c r="M67" s="39"/>
      <c r="N67" s="39"/>
      <c r="O67" s="39"/>
      <c r="P67" s="39"/>
      <c r="Q67" s="39">
        <f t="shared" si="1"/>
        <v>37</v>
      </c>
      <c r="R67" s="39"/>
      <c r="S67" s="184">
        <f>Q66+Q67+Q68+R66+R67+R68</f>
        <v>76</v>
      </c>
      <c r="T67" s="57"/>
      <c r="U67" s="57"/>
      <c r="V67" s="57"/>
      <c r="W67" s="57"/>
      <c r="X67" s="57"/>
      <c r="Y67" s="50"/>
      <c r="Z67" s="58"/>
    </row>
    <row r="68" spans="1:26" ht="13.5" thickBot="1">
      <c r="A68" s="43"/>
      <c r="B68" s="45" t="s">
        <v>19</v>
      </c>
      <c r="C68" s="44">
        <v>26</v>
      </c>
      <c r="D68" s="140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>
        <f t="shared" si="1"/>
        <v>0</v>
      </c>
      <c r="R68" s="46"/>
      <c r="S68" s="185"/>
      <c r="T68" s="49"/>
      <c r="U68" s="49"/>
      <c r="V68" s="49"/>
      <c r="W68" s="49"/>
      <c r="X68" s="49"/>
      <c r="Y68" s="50">
        <f>S67/18</f>
        <v>4.222222222222222</v>
      </c>
      <c r="Z68" s="61"/>
    </row>
    <row r="69" spans="1:26" ht="12.75">
      <c r="A69" s="22"/>
      <c r="B69" s="5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22"/>
      <c r="U69" s="22"/>
      <c r="V69" s="22"/>
      <c r="W69" s="22"/>
      <c r="X69" s="22"/>
      <c r="Y69" s="97"/>
      <c r="Z69" s="22"/>
    </row>
    <row r="70" spans="1:26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2"/>
      <c r="V70" s="22"/>
      <c r="W70" s="22"/>
      <c r="X70" s="22"/>
      <c r="Y70" s="97"/>
      <c r="Z70" s="22"/>
    </row>
    <row r="71" spans="1:26" ht="13.5" thickBo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3"/>
      <c r="T71" s="22"/>
      <c r="U71" s="22"/>
      <c r="V71" s="22"/>
      <c r="W71" s="22"/>
      <c r="X71" s="22"/>
      <c r="Y71" s="97"/>
      <c r="Z71" s="22"/>
    </row>
    <row r="72" spans="1:26" ht="13.5" thickBot="1">
      <c r="A72" s="52">
        <v>22</v>
      </c>
      <c r="B72" s="113" t="s">
        <v>64</v>
      </c>
      <c r="C72" s="114" t="s">
        <v>31</v>
      </c>
      <c r="D72" s="32"/>
      <c r="E72" s="32"/>
      <c r="F72" s="32"/>
      <c r="G72" s="32"/>
      <c r="H72" s="32"/>
      <c r="I72" s="32">
        <v>1</v>
      </c>
      <c r="J72" s="32">
        <v>3</v>
      </c>
      <c r="K72" s="32">
        <v>2</v>
      </c>
      <c r="L72" s="32">
        <v>0</v>
      </c>
      <c r="M72" s="32">
        <v>1</v>
      </c>
      <c r="N72" s="32">
        <v>5</v>
      </c>
      <c r="O72" s="32"/>
      <c r="P72" s="32"/>
      <c r="Q72" s="32">
        <f aca="true" t="shared" si="2" ref="Q72:Q110">SUM(D72:P72)</f>
        <v>12</v>
      </c>
      <c r="R72" s="32"/>
      <c r="S72" s="33"/>
      <c r="T72" s="34">
        <v>2</v>
      </c>
      <c r="U72" s="35">
        <v>8</v>
      </c>
      <c r="V72" s="35">
        <v>5</v>
      </c>
      <c r="W72" s="35">
        <v>1</v>
      </c>
      <c r="X72" s="35">
        <v>2</v>
      </c>
      <c r="Y72" s="107"/>
      <c r="Z72" s="54"/>
    </row>
    <row r="73" spans="1:26" ht="13.5" thickBot="1">
      <c r="A73" s="38"/>
      <c r="B73" s="55" t="s">
        <v>100</v>
      </c>
      <c r="C73" s="20"/>
      <c r="D73" s="39"/>
      <c r="E73" s="39"/>
      <c r="F73" s="39"/>
      <c r="G73" s="39"/>
      <c r="H73" s="39"/>
      <c r="I73" s="39">
        <v>1</v>
      </c>
      <c r="J73" s="39">
        <v>2</v>
      </c>
      <c r="K73" s="39">
        <v>5</v>
      </c>
      <c r="L73" s="39">
        <v>1</v>
      </c>
      <c r="M73" s="39">
        <v>1</v>
      </c>
      <c r="N73" s="39">
        <v>2</v>
      </c>
      <c r="O73" s="39"/>
      <c r="P73" s="39"/>
      <c r="Q73" s="32">
        <f t="shared" si="2"/>
        <v>12</v>
      </c>
      <c r="R73" s="39"/>
      <c r="S73" s="23">
        <f>Q72+Q73+Q74+R72+R73+R74</f>
        <v>31</v>
      </c>
      <c r="T73" s="56" t="s">
        <v>94</v>
      </c>
      <c r="U73" s="57"/>
      <c r="V73" s="57"/>
      <c r="W73" s="57"/>
      <c r="X73" s="57"/>
      <c r="Y73" s="97"/>
      <c r="Z73" s="58"/>
    </row>
    <row r="74" spans="1:26" ht="13.5" thickBot="1">
      <c r="A74" s="43"/>
      <c r="B74" s="45" t="s">
        <v>42</v>
      </c>
      <c r="C74" s="44">
        <v>31</v>
      </c>
      <c r="D74" s="46"/>
      <c r="E74" s="46"/>
      <c r="F74" s="46"/>
      <c r="G74" s="46"/>
      <c r="H74" s="46"/>
      <c r="I74" s="46">
        <v>2</v>
      </c>
      <c r="J74" s="46">
        <v>1</v>
      </c>
      <c r="K74" s="46">
        <v>0</v>
      </c>
      <c r="L74" s="46">
        <v>1</v>
      </c>
      <c r="M74" s="46">
        <v>1</v>
      </c>
      <c r="N74" s="46">
        <v>2</v>
      </c>
      <c r="O74" s="46"/>
      <c r="P74" s="46"/>
      <c r="Q74" s="2">
        <f t="shared" si="2"/>
        <v>7</v>
      </c>
      <c r="R74" s="46"/>
      <c r="S74" s="47"/>
      <c r="T74" s="48" t="s">
        <v>96</v>
      </c>
      <c r="U74" s="49"/>
      <c r="V74" s="49"/>
      <c r="W74" s="49"/>
      <c r="X74" s="49"/>
      <c r="Y74" s="50">
        <f>S73/18</f>
        <v>1.7222222222222223</v>
      </c>
      <c r="Z74" s="61"/>
    </row>
    <row r="75" spans="1:26" ht="13.5" thickBot="1">
      <c r="A75" s="52">
        <v>23</v>
      </c>
      <c r="B75" s="113" t="s">
        <v>67</v>
      </c>
      <c r="C75" s="320" t="s">
        <v>66</v>
      </c>
      <c r="D75" s="32"/>
      <c r="E75" s="32"/>
      <c r="F75" s="32"/>
      <c r="G75" s="32"/>
      <c r="H75" s="32"/>
      <c r="I75" s="32">
        <v>5</v>
      </c>
      <c r="J75" s="32">
        <v>5</v>
      </c>
      <c r="K75" s="32">
        <v>5</v>
      </c>
      <c r="L75" s="32">
        <v>0</v>
      </c>
      <c r="M75" s="32">
        <v>2</v>
      </c>
      <c r="N75" s="32">
        <v>3</v>
      </c>
      <c r="O75" s="32"/>
      <c r="P75" s="32"/>
      <c r="Q75" s="32">
        <f t="shared" si="2"/>
        <v>20</v>
      </c>
      <c r="R75" s="32"/>
      <c r="S75" s="33"/>
      <c r="T75" s="34">
        <v>4</v>
      </c>
      <c r="U75" s="35">
        <v>5</v>
      </c>
      <c r="V75" s="35">
        <v>3</v>
      </c>
      <c r="W75" s="35">
        <v>2</v>
      </c>
      <c r="X75" s="35">
        <v>4</v>
      </c>
      <c r="Y75" s="107"/>
      <c r="Z75" s="54"/>
    </row>
    <row r="76" spans="1:26" ht="13.5" thickBot="1">
      <c r="A76" s="64"/>
      <c r="B76" s="55" t="s">
        <v>100</v>
      </c>
      <c r="C76" s="22"/>
      <c r="D76" s="39"/>
      <c r="E76" s="39"/>
      <c r="F76" s="39"/>
      <c r="G76" s="39"/>
      <c r="H76" s="39"/>
      <c r="I76" s="39">
        <v>0</v>
      </c>
      <c r="J76" s="39">
        <v>2</v>
      </c>
      <c r="K76" s="39">
        <v>1</v>
      </c>
      <c r="L76" s="39">
        <v>0</v>
      </c>
      <c r="M76" s="39">
        <v>1</v>
      </c>
      <c r="N76" s="39">
        <v>1</v>
      </c>
      <c r="O76" s="39"/>
      <c r="P76" s="39"/>
      <c r="Q76" s="32">
        <f t="shared" si="2"/>
        <v>5</v>
      </c>
      <c r="R76" s="39"/>
      <c r="S76" s="23">
        <f>Q75+Q76+Q77+R75+R76+R77</f>
        <v>37</v>
      </c>
      <c r="T76" s="56" t="s">
        <v>94</v>
      </c>
      <c r="U76" s="57"/>
      <c r="V76" s="57"/>
      <c r="W76" s="57"/>
      <c r="X76" s="57"/>
      <c r="Y76" s="97"/>
      <c r="Z76" s="58"/>
    </row>
    <row r="77" spans="1:26" ht="13.5" thickBot="1">
      <c r="A77" s="77"/>
      <c r="B77" s="45" t="s">
        <v>42</v>
      </c>
      <c r="C77" s="45">
        <v>32</v>
      </c>
      <c r="D77" s="46"/>
      <c r="E77" s="46"/>
      <c r="F77" s="46"/>
      <c r="G77" s="46"/>
      <c r="H77" s="46"/>
      <c r="I77" s="46">
        <v>0</v>
      </c>
      <c r="J77" s="46">
        <v>2</v>
      </c>
      <c r="K77" s="46">
        <v>3</v>
      </c>
      <c r="L77" s="46">
        <v>1</v>
      </c>
      <c r="M77" s="46">
        <v>5</v>
      </c>
      <c r="N77" s="46">
        <v>1</v>
      </c>
      <c r="O77" s="46"/>
      <c r="P77" s="46"/>
      <c r="Q77" s="2">
        <f t="shared" si="2"/>
        <v>12</v>
      </c>
      <c r="R77" s="46"/>
      <c r="S77" s="47"/>
      <c r="T77" s="48" t="s">
        <v>96</v>
      </c>
      <c r="U77" s="49"/>
      <c r="V77" s="49"/>
      <c r="W77" s="49"/>
      <c r="X77" s="49"/>
      <c r="Y77" s="50">
        <f>S76/18</f>
        <v>2.0555555555555554</v>
      </c>
      <c r="Z77" s="61"/>
    </row>
    <row r="78" spans="1:26" ht="13.5" thickBot="1">
      <c r="A78" s="64">
        <v>24</v>
      </c>
      <c r="B78" s="115" t="s">
        <v>121</v>
      </c>
      <c r="C78" s="319" t="s">
        <v>122</v>
      </c>
      <c r="D78" s="65"/>
      <c r="E78" s="65"/>
      <c r="F78" s="65"/>
      <c r="G78" s="65"/>
      <c r="H78" s="65"/>
      <c r="I78" s="65">
        <v>5</v>
      </c>
      <c r="J78" s="65">
        <v>5</v>
      </c>
      <c r="K78" s="65">
        <v>5</v>
      </c>
      <c r="L78" s="65">
        <v>0</v>
      </c>
      <c r="M78" s="65">
        <v>5</v>
      </c>
      <c r="N78" s="65">
        <v>5</v>
      </c>
      <c r="O78" s="65"/>
      <c r="P78" s="65"/>
      <c r="Q78" s="65">
        <f t="shared" si="2"/>
        <v>25</v>
      </c>
      <c r="R78" s="65"/>
      <c r="S78" s="23"/>
      <c r="T78" s="56">
        <v>1</v>
      </c>
      <c r="U78" s="57">
        <v>0</v>
      </c>
      <c r="V78" s="57">
        <v>3</v>
      </c>
      <c r="W78" s="57">
        <v>2</v>
      </c>
      <c r="X78" s="57">
        <v>12</v>
      </c>
      <c r="Y78" s="97"/>
      <c r="Z78" s="108"/>
    </row>
    <row r="79" spans="1:26" ht="13.5" thickBot="1">
      <c r="A79" s="38"/>
      <c r="B79" s="55" t="s">
        <v>100</v>
      </c>
      <c r="C79" s="20"/>
      <c r="D79" s="39"/>
      <c r="E79" s="39"/>
      <c r="F79" s="39"/>
      <c r="G79" s="39"/>
      <c r="H79" s="39"/>
      <c r="I79" s="39">
        <v>2</v>
      </c>
      <c r="J79" s="39">
        <v>5</v>
      </c>
      <c r="K79" s="39">
        <v>5</v>
      </c>
      <c r="L79" s="39">
        <v>5</v>
      </c>
      <c r="M79" s="39">
        <v>3</v>
      </c>
      <c r="N79" s="39">
        <v>3</v>
      </c>
      <c r="O79" s="39"/>
      <c r="P79" s="39"/>
      <c r="Q79" s="32">
        <f t="shared" si="2"/>
        <v>23</v>
      </c>
      <c r="R79" s="39"/>
      <c r="S79" s="23">
        <f>Q78+Q79+Q80+R78+R79+R80</f>
        <v>72</v>
      </c>
      <c r="T79" s="56" t="s">
        <v>94</v>
      </c>
      <c r="U79" s="57"/>
      <c r="V79" s="57"/>
      <c r="W79" s="57"/>
      <c r="X79" s="57"/>
      <c r="Y79" s="97"/>
      <c r="Z79" s="58"/>
    </row>
    <row r="80" spans="1:26" ht="13.5" thickBot="1">
      <c r="A80" s="38"/>
      <c r="B80" s="55" t="s">
        <v>42</v>
      </c>
      <c r="C80" s="20"/>
      <c r="D80" s="66"/>
      <c r="E80" s="66"/>
      <c r="F80" s="66"/>
      <c r="G80" s="66"/>
      <c r="H80" s="66"/>
      <c r="I80" s="66">
        <v>5</v>
      </c>
      <c r="J80" s="66">
        <v>5</v>
      </c>
      <c r="K80" s="66">
        <v>5</v>
      </c>
      <c r="L80" s="66">
        <v>2</v>
      </c>
      <c r="M80" s="66">
        <v>2</v>
      </c>
      <c r="N80" s="66">
        <v>5</v>
      </c>
      <c r="O80" s="66"/>
      <c r="P80" s="66"/>
      <c r="Q80" s="67">
        <f t="shared" si="2"/>
        <v>24</v>
      </c>
      <c r="R80" s="66"/>
      <c r="S80" s="23"/>
      <c r="T80" s="96" t="s">
        <v>96</v>
      </c>
      <c r="U80" s="24"/>
      <c r="V80" s="24"/>
      <c r="W80" s="24"/>
      <c r="X80" s="24"/>
      <c r="Y80" s="97">
        <f>S79/18</f>
        <v>4</v>
      </c>
      <c r="Z80" s="98"/>
    </row>
    <row r="81" spans="1:26" ht="13.5" thickBot="1">
      <c r="A81" s="52">
        <v>25</v>
      </c>
      <c r="B81" s="113" t="s">
        <v>148</v>
      </c>
      <c r="C81" s="114" t="s">
        <v>166</v>
      </c>
      <c r="D81" s="32"/>
      <c r="E81" s="32"/>
      <c r="F81" s="32"/>
      <c r="G81" s="32"/>
      <c r="H81" s="32"/>
      <c r="I81" s="32">
        <v>5</v>
      </c>
      <c r="J81" s="32">
        <v>5</v>
      </c>
      <c r="K81" s="32">
        <v>5</v>
      </c>
      <c r="L81" s="32">
        <v>5</v>
      </c>
      <c r="M81" s="32">
        <v>5</v>
      </c>
      <c r="N81" s="32">
        <v>5</v>
      </c>
      <c r="O81" s="32"/>
      <c r="P81" s="32"/>
      <c r="Q81" s="2">
        <f t="shared" si="2"/>
        <v>30</v>
      </c>
      <c r="R81" s="32"/>
      <c r="S81" s="33"/>
      <c r="T81" s="34">
        <v>0</v>
      </c>
      <c r="U81" s="35">
        <v>1</v>
      </c>
      <c r="V81" s="35">
        <v>3</v>
      </c>
      <c r="W81" s="35">
        <v>5</v>
      </c>
      <c r="X81" s="35">
        <v>9</v>
      </c>
      <c r="Y81" s="107"/>
      <c r="Z81" s="37"/>
    </row>
    <row r="82" spans="1:26" ht="13.5" thickBot="1">
      <c r="A82" s="38"/>
      <c r="B82" s="55" t="s">
        <v>100</v>
      </c>
      <c r="C82" s="20"/>
      <c r="D82" s="39"/>
      <c r="E82" s="39"/>
      <c r="F82" s="39"/>
      <c r="G82" s="39"/>
      <c r="H82" s="39"/>
      <c r="I82" s="39">
        <v>5</v>
      </c>
      <c r="J82" s="39">
        <v>5</v>
      </c>
      <c r="K82" s="39">
        <v>5</v>
      </c>
      <c r="L82" s="39">
        <v>5</v>
      </c>
      <c r="M82" s="39">
        <v>5</v>
      </c>
      <c r="N82" s="39">
        <v>5</v>
      </c>
      <c r="O82" s="39"/>
      <c r="P82" s="39"/>
      <c r="Q82" s="2">
        <f t="shared" si="2"/>
        <v>30</v>
      </c>
      <c r="R82" s="39"/>
      <c r="S82" s="23">
        <f>Q81+Q82+Q83+R81+R82+R83</f>
        <v>90</v>
      </c>
      <c r="T82" s="56"/>
      <c r="U82" s="57"/>
      <c r="V82" s="57"/>
      <c r="W82" s="57"/>
      <c r="X82" s="57"/>
      <c r="Y82" s="97"/>
      <c r="Z82" s="58"/>
    </row>
    <row r="83" spans="1:26" ht="13.5" thickBot="1">
      <c r="A83" s="43"/>
      <c r="B83" s="45" t="s">
        <v>42</v>
      </c>
      <c r="C83" s="44"/>
      <c r="D83" s="46"/>
      <c r="E83" s="46"/>
      <c r="F83" s="46"/>
      <c r="G83" s="46"/>
      <c r="H83" s="46"/>
      <c r="I83" s="46">
        <v>5</v>
      </c>
      <c r="J83" s="46">
        <v>5</v>
      </c>
      <c r="K83" s="46">
        <v>5</v>
      </c>
      <c r="L83" s="46">
        <v>5</v>
      </c>
      <c r="M83" s="46">
        <v>5</v>
      </c>
      <c r="N83" s="46">
        <v>5</v>
      </c>
      <c r="O83" s="46"/>
      <c r="P83" s="46"/>
      <c r="Q83" s="2">
        <f t="shared" si="2"/>
        <v>30</v>
      </c>
      <c r="R83" s="46"/>
      <c r="S83" s="47"/>
      <c r="T83" s="48"/>
      <c r="U83" s="49"/>
      <c r="V83" s="49"/>
      <c r="W83" s="49"/>
      <c r="X83" s="49"/>
      <c r="Y83" s="50">
        <f>S82/18</f>
        <v>5</v>
      </c>
      <c r="Z83" s="61"/>
    </row>
    <row r="84" spans="1:26" ht="13.5" thickBot="1">
      <c r="A84" s="52">
        <v>26</v>
      </c>
      <c r="B84" s="117" t="s">
        <v>76</v>
      </c>
      <c r="C84" s="189" t="s">
        <v>75</v>
      </c>
      <c r="D84" s="32"/>
      <c r="E84" s="32"/>
      <c r="F84" s="32"/>
      <c r="G84" s="32"/>
      <c r="H84" s="32"/>
      <c r="I84" s="32">
        <v>5</v>
      </c>
      <c r="J84" s="32">
        <v>5</v>
      </c>
      <c r="K84" s="32">
        <v>5</v>
      </c>
      <c r="L84" s="32">
        <v>5</v>
      </c>
      <c r="M84" s="32">
        <v>1</v>
      </c>
      <c r="N84" s="32">
        <v>5</v>
      </c>
      <c r="O84" s="32"/>
      <c r="P84" s="32"/>
      <c r="Q84" s="32">
        <f t="shared" si="2"/>
        <v>26</v>
      </c>
      <c r="R84" s="32"/>
      <c r="S84" s="33"/>
      <c r="T84" s="73">
        <v>0</v>
      </c>
      <c r="U84" s="74">
        <v>3</v>
      </c>
      <c r="V84" s="74">
        <v>2</v>
      </c>
      <c r="W84" s="74">
        <v>6</v>
      </c>
      <c r="X84" s="74">
        <v>7</v>
      </c>
      <c r="Y84" s="107"/>
      <c r="Z84" s="75"/>
    </row>
    <row r="85" spans="1:26" ht="13.5" thickBot="1">
      <c r="A85" s="64"/>
      <c r="B85" s="22" t="s">
        <v>101</v>
      </c>
      <c r="C85" s="22"/>
      <c r="D85" s="39"/>
      <c r="E85" s="39"/>
      <c r="F85" s="39"/>
      <c r="G85" s="39"/>
      <c r="H85" s="39"/>
      <c r="I85" s="39">
        <v>3</v>
      </c>
      <c r="J85" s="39">
        <v>3</v>
      </c>
      <c r="K85" s="39">
        <v>5</v>
      </c>
      <c r="L85" s="39">
        <v>1</v>
      </c>
      <c r="M85" s="39">
        <v>3</v>
      </c>
      <c r="N85" s="39">
        <v>3</v>
      </c>
      <c r="O85" s="81"/>
      <c r="P85" s="39"/>
      <c r="Q85" s="32">
        <f t="shared" si="2"/>
        <v>18</v>
      </c>
      <c r="R85" s="39"/>
      <c r="S85" s="23">
        <f>Q84+Q85+Q86+R84+R85+R86</f>
        <v>60</v>
      </c>
      <c r="T85" s="69" t="s">
        <v>94</v>
      </c>
      <c r="U85" s="27"/>
      <c r="V85" s="27"/>
      <c r="W85" s="27"/>
      <c r="X85" s="27"/>
      <c r="Y85" s="97"/>
      <c r="Z85" s="70"/>
    </row>
    <row r="86" spans="1:26" ht="13.5" thickBot="1">
      <c r="A86" s="77"/>
      <c r="B86" s="45" t="s">
        <v>42</v>
      </c>
      <c r="C86" s="45">
        <v>38</v>
      </c>
      <c r="D86" s="46"/>
      <c r="E86" s="46"/>
      <c r="F86" s="46"/>
      <c r="G86" s="46"/>
      <c r="H86" s="46"/>
      <c r="I86" s="46">
        <v>2</v>
      </c>
      <c r="J86" s="46">
        <v>3</v>
      </c>
      <c r="K86" s="46">
        <v>5</v>
      </c>
      <c r="L86" s="46">
        <v>2</v>
      </c>
      <c r="M86" s="46">
        <v>1</v>
      </c>
      <c r="N86" s="46">
        <v>3</v>
      </c>
      <c r="O86" s="46"/>
      <c r="P86" s="46"/>
      <c r="Q86" s="2">
        <f t="shared" si="2"/>
        <v>16</v>
      </c>
      <c r="R86" s="46"/>
      <c r="S86" s="190"/>
      <c r="T86" s="77" t="s">
        <v>96</v>
      </c>
      <c r="U86" s="78"/>
      <c r="V86" s="78"/>
      <c r="W86" s="78"/>
      <c r="X86" s="78"/>
      <c r="Y86" s="50">
        <f>S85/18</f>
        <v>3.3333333333333335</v>
      </c>
      <c r="Z86" s="79"/>
    </row>
    <row r="87" spans="1:26" ht="13.5" thickBot="1">
      <c r="A87" s="52">
        <v>27</v>
      </c>
      <c r="B87" s="117" t="s">
        <v>155</v>
      </c>
      <c r="C87" s="189" t="s">
        <v>37</v>
      </c>
      <c r="D87" s="32"/>
      <c r="E87" s="32"/>
      <c r="F87" s="32"/>
      <c r="G87" s="32"/>
      <c r="H87" s="32"/>
      <c r="I87" s="32">
        <v>5</v>
      </c>
      <c r="J87" s="32">
        <v>5</v>
      </c>
      <c r="K87" s="32">
        <v>5</v>
      </c>
      <c r="L87" s="32">
        <v>3</v>
      </c>
      <c r="M87" s="32">
        <v>1</v>
      </c>
      <c r="N87" s="32">
        <v>5</v>
      </c>
      <c r="O87" s="32"/>
      <c r="P87" s="32"/>
      <c r="Q87" s="32">
        <f t="shared" si="2"/>
        <v>24</v>
      </c>
      <c r="R87" s="32"/>
      <c r="S87" s="33"/>
      <c r="T87" s="73">
        <v>0</v>
      </c>
      <c r="U87" s="74">
        <v>1</v>
      </c>
      <c r="V87" s="74">
        <v>4</v>
      </c>
      <c r="W87" s="74">
        <v>5</v>
      </c>
      <c r="X87" s="74">
        <v>8</v>
      </c>
      <c r="Y87" s="107"/>
      <c r="Z87" s="75"/>
    </row>
    <row r="88" spans="1:26" ht="13.5" thickBot="1">
      <c r="A88" s="64"/>
      <c r="B88" s="22" t="s">
        <v>101</v>
      </c>
      <c r="C88" s="22"/>
      <c r="D88" s="39"/>
      <c r="E88" s="39"/>
      <c r="F88" s="39"/>
      <c r="G88" s="39"/>
      <c r="H88" s="39"/>
      <c r="I88" s="39">
        <v>3</v>
      </c>
      <c r="J88" s="39">
        <v>3</v>
      </c>
      <c r="K88" s="39">
        <v>5</v>
      </c>
      <c r="L88" s="39">
        <v>5</v>
      </c>
      <c r="M88" s="39">
        <v>2</v>
      </c>
      <c r="N88" s="39">
        <v>5</v>
      </c>
      <c r="O88" s="81"/>
      <c r="P88" s="39"/>
      <c r="Q88" s="32">
        <f t="shared" si="2"/>
        <v>23</v>
      </c>
      <c r="R88" s="39"/>
      <c r="S88" s="23">
        <f>Q87+Q88+Q89+R87+R88+R89</f>
        <v>64</v>
      </c>
      <c r="T88" s="69" t="s">
        <v>94</v>
      </c>
      <c r="U88" s="27"/>
      <c r="V88" s="27"/>
      <c r="W88" s="27"/>
      <c r="X88" s="27"/>
      <c r="Y88" s="97"/>
      <c r="Z88" s="70"/>
    </row>
    <row r="89" spans="1:26" ht="13.5" thickBot="1">
      <c r="A89" s="77"/>
      <c r="B89" s="45" t="s">
        <v>42</v>
      </c>
      <c r="C89" s="45"/>
      <c r="D89" s="46"/>
      <c r="E89" s="46"/>
      <c r="F89" s="46"/>
      <c r="G89" s="46"/>
      <c r="H89" s="46"/>
      <c r="I89" s="46">
        <v>3</v>
      </c>
      <c r="J89" s="46">
        <v>2</v>
      </c>
      <c r="K89" s="46">
        <v>5</v>
      </c>
      <c r="L89" s="46">
        <v>2</v>
      </c>
      <c r="M89" s="46">
        <v>2</v>
      </c>
      <c r="N89" s="46">
        <v>3</v>
      </c>
      <c r="O89" s="46"/>
      <c r="P89" s="46"/>
      <c r="Q89" s="2">
        <f t="shared" si="2"/>
        <v>17</v>
      </c>
      <c r="R89" s="46"/>
      <c r="S89" s="190"/>
      <c r="T89" s="77" t="s">
        <v>96</v>
      </c>
      <c r="U89" s="78"/>
      <c r="V89" s="78"/>
      <c r="W89" s="78"/>
      <c r="X89" s="78"/>
      <c r="Y89" s="50">
        <f>S88/18</f>
        <v>3.5555555555555554</v>
      </c>
      <c r="Z89" s="79"/>
    </row>
    <row r="90" spans="1:26" ht="13.5" thickBot="1">
      <c r="A90" s="52">
        <v>28</v>
      </c>
      <c r="B90" s="117" t="s">
        <v>126</v>
      </c>
      <c r="C90" s="189" t="s">
        <v>47</v>
      </c>
      <c r="D90" s="32"/>
      <c r="E90" s="32"/>
      <c r="F90" s="32"/>
      <c r="G90" s="32"/>
      <c r="H90" s="32"/>
      <c r="I90" s="32">
        <v>5</v>
      </c>
      <c r="J90" s="32">
        <v>5</v>
      </c>
      <c r="K90" s="32">
        <v>5</v>
      </c>
      <c r="L90" s="32">
        <v>5</v>
      </c>
      <c r="M90" s="32">
        <v>3</v>
      </c>
      <c r="N90" s="32">
        <v>5</v>
      </c>
      <c r="O90" s="32"/>
      <c r="P90" s="32"/>
      <c r="Q90" s="32">
        <f t="shared" si="2"/>
        <v>28</v>
      </c>
      <c r="R90" s="32"/>
      <c r="S90" s="33"/>
      <c r="T90" s="73">
        <v>0</v>
      </c>
      <c r="U90" s="74">
        <v>3</v>
      </c>
      <c r="V90" s="74">
        <v>1</v>
      </c>
      <c r="W90" s="74">
        <v>4</v>
      </c>
      <c r="X90" s="74">
        <v>10</v>
      </c>
      <c r="Y90" s="107"/>
      <c r="Z90" s="75"/>
    </row>
    <row r="91" spans="1:26" ht="13.5" thickBot="1">
      <c r="A91" s="64"/>
      <c r="B91" s="22" t="s">
        <v>101</v>
      </c>
      <c r="C91" s="22"/>
      <c r="D91" s="39"/>
      <c r="E91" s="39"/>
      <c r="F91" s="39"/>
      <c r="G91" s="39"/>
      <c r="H91" s="39"/>
      <c r="I91" s="39">
        <v>2</v>
      </c>
      <c r="J91" s="39">
        <v>3</v>
      </c>
      <c r="K91" s="39">
        <v>5</v>
      </c>
      <c r="L91" s="39">
        <v>5</v>
      </c>
      <c r="M91" s="39">
        <v>1</v>
      </c>
      <c r="N91" s="39">
        <v>3</v>
      </c>
      <c r="O91" s="81"/>
      <c r="P91" s="39"/>
      <c r="Q91" s="32">
        <f t="shared" si="2"/>
        <v>19</v>
      </c>
      <c r="R91" s="39"/>
      <c r="S91" s="23">
        <f>Q90+Q91+Q92+R90+R91+R92</f>
        <v>67</v>
      </c>
      <c r="T91" s="69" t="s">
        <v>94</v>
      </c>
      <c r="U91" s="27"/>
      <c r="V91" s="27"/>
      <c r="W91" s="27"/>
      <c r="X91" s="27"/>
      <c r="Y91" s="97"/>
      <c r="Z91" s="70"/>
    </row>
    <row r="92" spans="1:26" ht="13.5" thickBot="1">
      <c r="A92" s="77"/>
      <c r="B92" s="45" t="s">
        <v>42</v>
      </c>
      <c r="C92" s="45"/>
      <c r="D92" s="46"/>
      <c r="E92" s="46"/>
      <c r="F92" s="46"/>
      <c r="G92" s="46"/>
      <c r="H92" s="46"/>
      <c r="I92" s="46">
        <v>1</v>
      </c>
      <c r="J92" s="46">
        <v>1</v>
      </c>
      <c r="K92" s="46">
        <v>5</v>
      </c>
      <c r="L92" s="46">
        <v>3</v>
      </c>
      <c r="M92" s="46">
        <v>5</v>
      </c>
      <c r="N92" s="46">
        <v>5</v>
      </c>
      <c r="O92" s="46"/>
      <c r="P92" s="46"/>
      <c r="Q92" s="2">
        <f t="shared" si="2"/>
        <v>20</v>
      </c>
      <c r="R92" s="46"/>
      <c r="S92" s="190"/>
      <c r="T92" s="77" t="s">
        <v>96</v>
      </c>
      <c r="U92" s="78"/>
      <c r="V92" s="78"/>
      <c r="W92" s="78"/>
      <c r="X92" s="78"/>
      <c r="Y92" s="50">
        <f>S91/18</f>
        <v>3.7222222222222223</v>
      </c>
      <c r="Z92" s="79"/>
    </row>
    <row r="93" spans="1:26" ht="13.5" thickBot="1">
      <c r="A93" s="52">
        <v>29</v>
      </c>
      <c r="B93" s="117" t="s">
        <v>127</v>
      </c>
      <c r="C93" s="189" t="s">
        <v>128</v>
      </c>
      <c r="D93" s="32"/>
      <c r="E93" s="32"/>
      <c r="F93" s="32"/>
      <c r="G93" s="32"/>
      <c r="H93" s="32"/>
      <c r="I93" s="32">
        <v>5</v>
      </c>
      <c r="J93" s="32">
        <v>5</v>
      </c>
      <c r="K93" s="32">
        <v>5</v>
      </c>
      <c r="L93" s="32">
        <v>5</v>
      </c>
      <c r="M93" s="32">
        <v>2</v>
      </c>
      <c r="N93" s="32">
        <v>5</v>
      </c>
      <c r="O93" s="32"/>
      <c r="P93" s="32"/>
      <c r="Q93" s="32">
        <f t="shared" si="2"/>
        <v>27</v>
      </c>
      <c r="R93" s="32"/>
      <c r="S93" s="33"/>
      <c r="T93" s="73">
        <v>0</v>
      </c>
      <c r="U93" s="74">
        <v>3</v>
      </c>
      <c r="V93" s="74">
        <v>1</v>
      </c>
      <c r="W93" s="74">
        <v>4</v>
      </c>
      <c r="X93" s="74">
        <v>10</v>
      </c>
      <c r="Y93" s="107"/>
      <c r="Z93" s="75"/>
    </row>
    <row r="94" spans="1:26" ht="13.5" thickBot="1">
      <c r="A94" s="64"/>
      <c r="B94" s="22" t="s">
        <v>101</v>
      </c>
      <c r="C94" s="22"/>
      <c r="D94" s="39"/>
      <c r="E94" s="39"/>
      <c r="F94" s="39"/>
      <c r="G94" s="39"/>
      <c r="H94" s="39"/>
      <c r="I94" s="39">
        <v>3</v>
      </c>
      <c r="J94" s="39">
        <v>2</v>
      </c>
      <c r="K94" s="39">
        <v>5</v>
      </c>
      <c r="L94" s="39">
        <v>3</v>
      </c>
      <c r="M94" s="39">
        <v>5</v>
      </c>
      <c r="N94" s="39">
        <v>5</v>
      </c>
      <c r="O94" s="81"/>
      <c r="P94" s="39"/>
      <c r="Q94" s="32">
        <f t="shared" si="2"/>
        <v>23</v>
      </c>
      <c r="R94" s="39"/>
      <c r="S94" s="23">
        <f>Q93+Q94+Q95+R93+R94+R95</f>
        <v>70</v>
      </c>
      <c r="T94" s="69" t="s">
        <v>94</v>
      </c>
      <c r="U94" s="27"/>
      <c r="V94" s="27"/>
      <c r="W94" s="27"/>
      <c r="X94" s="27"/>
      <c r="Y94" s="97"/>
      <c r="Z94" s="70"/>
    </row>
    <row r="95" spans="1:26" ht="13.5" thickBot="1">
      <c r="A95" s="77"/>
      <c r="B95" s="45" t="s">
        <v>42</v>
      </c>
      <c r="C95" s="45"/>
      <c r="D95" s="46"/>
      <c r="E95" s="46"/>
      <c r="F95" s="46"/>
      <c r="G95" s="46"/>
      <c r="H95" s="46"/>
      <c r="I95" s="46">
        <v>3</v>
      </c>
      <c r="J95" s="46">
        <v>1</v>
      </c>
      <c r="K95" s="46">
        <v>5</v>
      </c>
      <c r="L95" s="46">
        <v>5</v>
      </c>
      <c r="M95" s="46">
        <v>1</v>
      </c>
      <c r="N95" s="46">
        <v>5</v>
      </c>
      <c r="O95" s="46"/>
      <c r="P95" s="46"/>
      <c r="Q95" s="2">
        <f t="shared" si="2"/>
        <v>20</v>
      </c>
      <c r="R95" s="46"/>
      <c r="S95" s="190"/>
      <c r="T95" s="77" t="s">
        <v>96</v>
      </c>
      <c r="U95" s="78"/>
      <c r="V95" s="78"/>
      <c r="W95" s="78"/>
      <c r="X95" s="78"/>
      <c r="Y95" s="50">
        <f>S94/18</f>
        <v>3.888888888888889</v>
      </c>
      <c r="Z95" s="79"/>
    </row>
    <row r="96" spans="1:26" ht="13.5" thickBot="1">
      <c r="A96" s="64">
        <v>30</v>
      </c>
      <c r="B96" s="118" t="s">
        <v>102</v>
      </c>
      <c r="C96" s="119" t="s">
        <v>79</v>
      </c>
      <c r="D96" s="65"/>
      <c r="E96" s="65"/>
      <c r="F96" s="65"/>
      <c r="G96" s="65"/>
      <c r="H96" s="65"/>
      <c r="I96" s="65">
        <v>5</v>
      </c>
      <c r="J96" s="65">
        <v>5</v>
      </c>
      <c r="K96" s="65">
        <v>5</v>
      </c>
      <c r="L96" s="65">
        <v>5</v>
      </c>
      <c r="M96" s="65">
        <v>2</v>
      </c>
      <c r="N96" s="65">
        <v>5</v>
      </c>
      <c r="O96" s="65"/>
      <c r="P96" s="65"/>
      <c r="Q96" s="65">
        <f t="shared" si="2"/>
        <v>27</v>
      </c>
      <c r="R96" s="65"/>
      <c r="S96" s="23"/>
      <c r="T96" s="69">
        <v>0</v>
      </c>
      <c r="U96" s="27">
        <v>0</v>
      </c>
      <c r="V96" s="27">
        <v>2</v>
      </c>
      <c r="W96" s="27">
        <v>5</v>
      </c>
      <c r="X96" s="27">
        <v>11</v>
      </c>
      <c r="Y96" s="97"/>
      <c r="Z96" s="70"/>
    </row>
    <row r="97" spans="1:26" ht="13.5" thickBot="1">
      <c r="A97" s="64"/>
      <c r="B97" s="22" t="s">
        <v>101</v>
      </c>
      <c r="C97" s="22"/>
      <c r="D97" s="39"/>
      <c r="E97" s="39"/>
      <c r="F97" s="39"/>
      <c r="G97" s="39"/>
      <c r="H97" s="39"/>
      <c r="I97" s="39">
        <v>3</v>
      </c>
      <c r="J97" s="39">
        <v>3</v>
      </c>
      <c r="K97" s="39">
        <v>5</v>
      </c>
      <c r="L97" s="39">
        <v>3</v>
      </c>
      <c r="M97" s="39">
        <v>5</v>
      </c>
      <c r="N97" s="39">
        <v>5</v>
      </c>
      <c r="O97" s="81"/>
      <c r="P97" s="39"/>
      <c r="Q97" s="32">
        <f t="shared" si="2"/>
        <v>24</v>
      </c>
      <c r="R97" s="39"/>
      <c r="S97" s="23">
        <f>Q96+Q97+Q98+R96+R97+R98</f>
        <v>74</v>
      </c>
      <c r="T97" s="69" t="s">
        <v>94</v>
      </c>
      <c r="U97" s="27"/>
      <c r="V97" s="27"/>
      <c r="W97" s="27"/>
      <c r="X97" s="27"/>
      <c r="Y97" s="97"/>
      <c r="Z97" s="70"/>
    </row>
    <row r="98" spans="1:26" ht="13.5" thickBot="1">
      <c r="A98" s="77"/>
      <c r="B98" s="45" t="s">
        <v>42</v>
      </c>
      <c r="C98" s="45">
        <v>41</v>
      </c>
      <c r="D98" s="46"/>
      <c r="E98" s="46"/>
      <c r="F98" s="46"/>
      <c r="G98" s="46"/>
      <c r="H98" s="46"/>
      <c r="I98" s="46">
        <v>3</v>
      </c>
      <c r="J98" s="46">
        <v>2</v>
      </c>
      <c r="K98" s="46">
        <v>5</v>
      </c>
      <c r="L98" s="46">
        <v>3</v>
      </c>
      <c r="M98" s="46">
        <v>5</v>
      </c>
      <c r="N98" s="46">
        <v>5</v>
      </c>
      <c r="O98" s="46"/>
      <c r="P98" s="46"/>
      <c r="Q98" s="2">
        <f t="shared" si="2"/>
        <v>23</v>
      </c>
      <c r="R98" s="46"/>
      <c r="S98" s="190"/>
      <c r="T98" s="77" t="s">
        <v>96</v>
      </c>
      <c r="U98" s="78"/>
      <c r="V98" s="78"/>
      <c r="W98" s="78"/>
      <c r="X98" s="78"/>
      <c r="Y98" s="50">
        <f>S97/18</f>
        <v>4.111111111111111</v>
      </c>
      <c r="Z98" s="79"/>
    </row>
    <row r="99" spans="1:26" ht="13.5" thickBot="1">
      <c r="A99" s="64">
        <v>31</v>
      </c>
      <c r="B99" s="118" t="s">
        <v>74</v>
      </c>
      <c r="C99" s="188" t="s">
        <v>37</v>
      </c>
      <c r="D99" s="32"/>
      <c r="E99" s="32"/>
      <c r="F99" s="32"/>
      <c r="G99" s="32"/>
      <c r="H99" s="32"/>
      <c r="I99" s="32">
        <v>5</v>
      </c>
      <c r="J99" s="32">
        <v>5</v>
      </c>
      <c r="K99" s="32">
        <v>5</v>
      </c>
      <c r="L99" s="32">
        <v>5</v>
      </c>
      <c r="M99" s="32">
        <v>5</v>
      </c>
      <c r="N99" s="32">
        <v>5</v>
      </c>
      <c r="O99" s="32"/>
      <c r="P99" s="32"/>
      <c r="Q99" s="32">
        <f t="shared" si="2"/>
        <v>30</v>
      </c>
      <c r="R99" s="65"/>
      <c r="S99" s="23"/>
      <c r="T99" s="56">
        <v>0</v>
      </c>
      <c r="U99" s="57">
        <v>0</v>
      </c>
      <c r="V99" s="57">
        <v>0</v>
      </c>
      <c r="W99" s="57">
        <v>4</v>
      </c>
      <c r="X99" s="57">
        <v>14</v>
      </c>
      <c r="Y99" s="97"/>
      <c r="Z99" s="108"/>
    </row>
    <row r="100" spans="1:26" ht="13.5" thickBot="1">
      <c r="A100" s="38"/>
      <c r="B100" s="55" t="s">
        <v>101</v>
      </c>
      <c r="C100" s="20"/>
      <c r="D100" s="39"/>
      <c r="E100" s="39"/>
      <c r="F100" s="39"/>
      <c r="G100" s="39"/>
      <c r="H100" s="39"/>
      <c r="I100" s="39">
        <v>5</v>
      </c>
      <c r="J100" s="39">
        <v>3</v>
      </c>
      <c r="K100" s="39">
        <v>5</v>
      </c>
      <c r="L100" s="39">
        <v>5</v>
      </c>
      <c r="M100" s="39">
        <v>5</v>
      </c>
      <c r="N100" s="39">
        <v>5</v>
      </c>
      <c r="O100" s="81"/>
      <c r="P100" s="39"/>
      <c r="Q100" s="32">
        <f t="shared" si="2"/>
        <v>28</v>
      </c>
      <c r="R100" s="39"/>
      <c r="S100" s="23">
        <f>Q99+Q100+Q101+R99+R100+R101</f>
        <v>82</v>
      </c>
      <c r="T100" s="56" t="s">
        <v>94</v>
      </c>
      <c r="U100" s="57"/>
      <c r="V100" s="57"/>
      <c r="W100" s="57"/>
      <c r="X100" s="57"/>
      <c r="Y100" s="97"/>
      <c r="Z100" s="58"/>
    </row>
    <row r="101" spans="1:26" ht="13.5" thickBot="1">
      <c r="A101" s="43"/>
      <c r="B101" s="45" t="s">
        <v>42</v>
      </c>
      <c r="C101" s="44">
        <v>37</v>
      </c>
      <c r="D101" s="46"/>
      <c r="E101" s="46"/>
      <c r="F101" s="46"/>
      <c r="G101" s="46"/>
      <c r="H101" s="46"/>
      <c r="I101" s="46">
        <v>3</v>
      </c>
      <c r="J101" s="46">
        <v>3</v>
      </c>
      <c r="K101" s="46">
        <v>5</v>
      </c>
      <c r="L101" s="46">
        <v>5</v>
      </c>
      <c r="M101" s="46">
        <v>5</v>
      </c>
      <c r="N101" s="46">
        <v>3</v>
      </c>
      <c r="O101" s="46"/>
      <c r="P101" s="46"/>
      <c r="Q101" s="2">
        <f t="shared" si="2"/>
        <v>24</v>
      </c>
      <c r="R101" s="46"/>
      <c r="S101" s="47"/>
      <c r="T101" s="48" t="s">
        <v>96</v>
      </c>
      <c r="U101" s="49"/>
      <c r="V101" s="49"/>
      <c r="W101" s="49"/>
      <c r="X101" s="49"/>
      <c r="Y101" s="50">
        <f>S100/18</f>
        <v>4.555555555555555</v>
      </c>
      <c r="Z101" s="61"/>
    </row>
    <row r="102" spans="1:26" ht="13.5" thickBot="1">
      <c r="A102" s="52">
        <v>32</v>
      </c>
      <c r="B102" s="117" t="s">
        <v>157</v>
      </c>
      <c r="C102" s="189" t="s">
        <v>156</v>
      </c>
      <c r="D102" s="32"/>
      <c r="E102" s="32"/>
      <c r="F102" s="32"/>
      <c r="G102" s="32"/>
      <c r="H102" s="32"/>
      <c r="I102" s="32">
        <v>5</v>
      </c>
      <c r="J102" s="32">
        <v>5</v>
      </c>
      <c r="K102" s="32">
        <v>5</v>
      </c>
      <c r="L102" s="32">
        <v>5</v>
      </c>
      <c r="M102" s="32">
        <v>5</v>
      </c>
      <c r="N102" s="32">
        <v>5</v>
      </c>
      <c r="O102" s="32"/>
      <c r="P102" s="32"/>
      <c r="Q102" s="32">
        <f t="shared" si="2"/>
        <v>30</v>
      </c>
      <c r="R102" s="32"/>
      <c r="S102" s="33"/>
      <c r="T102" s="73">
        <v>0</v>
      </c>
      <c r="U102" s="74">
        <v>0</v>
      </c>
      <c r="V102" s="74">
        <v>0</v>
      </c>
      <c r="W102" s="74">
        <v>3</v>
      </c>
      <c r="X102" s="74">
        <v>15</v>
      </c>
      <c r="Y102" s="107"/>
      <c r="Z102" s="75"/>
    </row>
    <row r="103" spans="1:26" ht="13.5" thickBot="1">
      <c r="A103" s="64"/>
      <c r="B103" s="22" t="s">
        <v>101</v>
      </c>
      <c r="C103" s="22"/>
      <c r="D103" s="39"/>
      <c r="E103" s="39"/>
      <c r="F103" s="39"/>
      <c r="G103" s="39"/>
      <c r="H103" s="39"/>
      <c r="I103" s="39">
        <v>3</v>
      </c>
      <c r="J103" s="39">
        <v>3</v>
      </c>
      <c r="K103" s="39">
        <v>5</v>
      </c>
      <c r="L103" s="39">
        <v>5</v>
      </c>
      <c r="M103" s="39">
        <v>5</v>
      </c>
      <c r="N103" s="39">
        <v>5</v>
      </c>
      <c r="O103" s="81"/>
      <c r="P103" s="39"/>
      <c r="Q103" s="32">
        <f t="shared" si="2"/>
        <v>26</v>
      </c>
      <c r="R103" s="39"/>
      <c r="S103" s="23">
        <f>Q102+Q103+Q104+R102+R103+R104</f>
        <v>84</v>
      </c>
      <c r="T103" s="69" t="s">
        <v>94</v>
      </c>
      <c r="U103" s="27"/>
      <c r="V103" s="27"/>
      <c r="W103" s="27"/>
      <c r="X103" s="27"/>
      <c r="Y103" s="97"/>
      <c r="Z103" s="70"/>
    </row>
    <row r="104" spans="1:26" ht="13.5" thickBot="1">
      <c r="A104" s="77"/>
      <c r="B104" s="45" t="s">
        <v>42</v>
      </c>
      <c r="C104" s="45"/>
      <c r="D104" s="46"/>
      <c r="E104" s="46"/>
      <c r="F104" s="46"/>
      <c r="G104" s="46"/>
      <c r="H104" s="46"/>
      <c r="I104" s="46">
        <v>3</v>
      </c>
      <c r="J104" s="46">
        <v>5</v>
      </c>
      <c r="K104" s="46">
        <v>5</v>
      </c>
      <c r="L104" s="46">
        <v>5</v>
      </c>
      <c r="M104" s="46">
        <v>5</v>
      </c>
      <c r="N104" s="46">
        <v>5</v>
      </c>
      <c r="O104" s="46"/>
      <c r="P104" s="46"/>
      <c r="Q104" s="2">
        <f t="shared" si="2"/>
        <v>28</v>
      </c>
      <c r="R104" s="46"/>
      <c r="S104" s="190"/>
      <c r="T104" s="77" t="s">
        <v>96</v>
      </c>
      <c r="U104" s="78"/>
      <c r="V104" s="78"/>
      <c r="W104" s="78"/>
      <c r="X104" s="78"/>
      <c r="Y104" s="50">
        <f>S103/18</f>
        <v>4.666666666666667</v>
      </c>
      <c r="Z104" s="79"/>
    </row>
    <row r="105" spans="1:26" ht="13.5" thickBot="1">
      <c r="A105" s="64">
        <v>33</v>
      </c>
      <c r="B105" s="118" t="s">
        <v>163</v>
      </c>
      <c r="C105" s="188" t="s">
        <v>158</v>
      </c>
      <c r="D105" s="32"/>
      <c r="E105" s="32"/>
      <c r="F105" s="32"/>
      <c r="G105" s="32"/>
      <c r="H105" s="32"/>
      <c r="I105" s="32">
        <v>5</v>
      </c>
      <c r="J105" s="32">
        <v>5</v>
      </c>
      <c r="K105" s="32">
        <v>5</v>
      </c>
      <c r="L105" s="32">
        <v>5</v>
      </c>
      <c r="M105" s="32">
        <v>5</v>
      </c>
      <c r="N105" s="32">
        <v>5</v>
      </c>
      <c r="O105" s="32"/>
      <c r="P105" s="32"/>
      <c r="Q105" s="32">
        <f t="shared" si="2"/>
        <v>30</v>
      </c>
      <c r="R105" s="65"/>
      <c r="S105" s="23"/>
      <c r="T105" s="56">
        <v>0</v>
      </c>
      <c r="U105" s="57">
        <v>0</v>
      </c>
      <c r="V105" s="57">
        <v>0</v>
      </c>
      <c r="W105" s="57">
        <v>2</v>
      </c>
      <c r="X105" s="57">
        <v>16</v>
      </c>
      <c r="Y105" s="97"/>
      <c r="Z105" s="108"/>
    </row>
    <row r="106" spans="1:26" ht="13.5" thickBot="1">
      <c r="A106" s="38"/>
      <c r="B106" s="55" t="s">
        <v>101</v>
      </c>
      <c r="C106" s="20"/>
      <c r="D106" s="39"/>
      <c r="E106" s="39"/>
      <c r="F106" s="39"/>
      <c r="G106" s="39"/>
      <c r="H106" s="39"/>
      <c r="I106" s="39">
        <v>3</v>
      </c>
      <c r="J106" s="39">
        <v>5</v>
      </c>
      <c r="K106" s="39">
        <v>5</v>
      </c>
      <c r="L106" s="39">
        <v>5</v>
      </c>
      <c r="M106" s="39">
        <v>5</v>
      </c>
      <c r="N106" s="39">
        <v>5</v>
      </c>
      <c r="O106" s="81"/>
      <c r="P106" s="39"/>
      <c r="Q106" s="32">
        <f t="shared" si="2"/>
        <v>28</v>
      </c>
      <c r="R106" s="39"/>
      <c r="S106" s="23">
        <f>Q105+Q106+Q107+R105+R106+R107</f>
        <v>86</v>
      </c>
      <c r="T106" s="56" t="s">
        <v>94</v>
      </c>
      <c r="U106" s="57"/>
      <c r="V106" s="57"/>
      <c r="W106" s="57"/>
      <c r="X106" s="57"/>
      <c r="Y106" s="97"/>
      <c r="Z106" s="58"/>
    </row>
    <row r="107" spans="1:26" ht="13.5" thickBot="1">
      <c r="A107" s="43"/>
      <c r="B107" s="45" t="s">
        <v>42</v>
      </c>
      <c r="C107" s="44"/>
      <c r="D107" s="46"/>
      <c r="E107" s="46"/>
      <c r="F107" s="46"/>
      <c r="G107" s="46"/>
      <c r="H107" s="46"/>
      <c r="I107" s="46">
        <v>5</v>
      </c>
      <c r="J107" s="46">
        <v>3</v>
      </c>
      <c r="K107" s="46">
        <v>5</v>
      </c>
      <c r="L107" s="46">
        <v>5</v>
      </c>
      <c r="M107" s="46">
        <v>5</v>
      </c>
      <c r="N107" s="46">
        <v>5</v>
      </c>
      <c r="O107" s="46"/>
      <c r="P107" s="46"/>
      <c r="Q107" s="2">
        <f t="shared" si="2"/>
        <v>28</v>
      </c>
      <c r="R107" s="46"/>
      <c r="S107" s="47"/>
      <c r="T107" s="48" t="s">
        <v>96</v>
      </c>
      <c r="U107" s="49"/>
      <c r="V107" s="49"/>
      <c r="W107" s="49"/>
      <c r="X107" s="49"/>
      <c r="Y107" s="50">
        <f>S106/18</f>
        <v>4.777777777777778</v>
      </c>
      <c r="Z107" s="61"/>
    </row>
    <row r="108" spans="1:26" ht="13.5" thickBot="1">
      <c r="A108" s="52">
        <v>34</v>
      </c>
      <c r="B108" s="102" t="s">
        <v>83</v>
      </c>
      <c r="C108" s="84" t="s">
        <v>103</v>
      </c>
      <c r="D108" s="32"/>
      <c r="E108" s="32"/>
      <c r="F108" s="32"/>
      <c r="G108" s="32"/>
      <c r="H108" s="32"/>
      <c r="I108" s="32">
        <v>5</v>
      </c>
      <c r="J108" s="32">
        <v>1</v>
      </c>
      <c r="K108" s="32">
        <v>5</v>
      </c>
      <c r="L108" s="32">
        <v>0</v>
      </c>
      <c r="M108" s="32">
        <v>0</v>
      </c>
      <c r="N108" s="32">
        <v>5</v>
      </c>
      <c r="O108" s="32"/>
      <c r="P108" s="32"/>
      <c r="Q108" s="32">
        <f t="shared" si="2"/>
        <v>16</v>
      </c>
      <c r="R108" s="32"/>
      <c r="S108" s="33"/>
      <c r="T108" s="73">
        <v>8</v>
      </c>
      <c r="U108" s="74">
        <v>1</v>
      </c>
      <c r="V108" s="74">
        <v>0</v>
      </c>
      <c r="W108" s="74">
        <v>2</v>
      </c>
      <c r="X108" s="74">
        <v>7</v>
      </c>
      <c r="Y108" s="107"/>
      <c r="Z108" s="75"/>
    </row>
    <row r="109" spans="1:26" ht="13.5" thickBot="1">
      <c r="A109" s="64"/>
      <c r="B109" s="55" t="s">
        <v>104</v>
      </c>
      <c r="C109" s="22"/>
      <c r="D109" s="39"/>
      <c r="E109" s="39"/>
      <c r="F109" s="39"/>
      <c r="G109" s="39"/>
      <c r="H109" s="39"/>
      <c r="I109" s="39">
        <v>5</v>
      </c>
      <c r="J109" s="39">
        <v>0</v>
      </c>
      <c r="K109" s="39">
        <v>5</v>
      </c>
      <c r="L109" s="39">
        <v>0</v>
      </c>
      <c r="M109" s="39">
        <v>0</v>
      </c>
      <c r="N109" s="39">
        <v>3</v>
      </c>
      <c r="O109" s="39"/>
      <c r="P109" s="39"/>
      <c r="Q109" s="32">
        <f t="shared" si="2"/>
        <v>13</v>
      </c>
      <c r="R109" s="39"/>
      <c r="S109" s="23">
        <f>Q108+Q109+Q110+R108+R109+R110</f>
        <v>42</v>
      </c>
      <c r="T109" s="69" t="s">
        <v>94</v>
      </c>
      <c r="U109" s="27"/>
      <c r="V109" s="27"/>
      <c r="W109" s="27"/>
      <c r="X109" s="27"/>
      <c r="Y109" s="97"/>
      <c r="Z109" s="70"/>
    </row>
    <row r="110" spans="1:26" ht="13.5" thickBot="1">
      <c r="A110" s="77"/>
      <c r="B110" s="45" t="s">
        <v>42</v>
      </c>
      <c r="C110" s="45">
        <v>42</v>
      </c>
      <c r="D110" s="46"/>
      <c r="E110" s="46"/>
      <c r="F110" s="46"/>
      <c r="G110" s="46"/>
      <c r="H110" s="46"/>
      <c r="I110" s="46">
        <v>3</v>
      </c>
      <c r="J110" s="46">
        <v>0</v>
      </c>
      <c r="K110" s="46">
        <v>5</v>
      </c>
      <c r="L110" s="46">
        <v>0</v>
      </c>
      <c r="M110" s="46">
        <v>0</v>
      </c>
      <c r="N110" s="46">
        <v>5</v>
      </c>
      <c r="O110" s="46"/>
      <c r="P110" s="46"/>
      <c r="Q110" s="2">
        <f t="shared" si="2"/>
        <v>13</v>
      </c>
      <c r="R110" s="46"/>
      <c r="S110" s="47"/>
      <c r="T110" s="77" t="s">
        <v>96</v>
      </c>
      <c r="U110" s="78"/>
      <c r="V110" s="78"/>
      <c r="W110" s="78"/>
      <c r="X110" s="78"/>
      <c r="Y110" s="50">
        <f>S109/16</f>
        <v>2.625</v>
      </c>
      <c r="Z110" s="7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3.7109375" style="5" customWidth="1"/>
    <col min="2" max="2" width="10.00390625" style="1" customWidth="1"/>
    <col min="3" max="3" width="10.140625" style="1" customWidth="1"/>
    <col min="4" max="4" width="9.28125" style="1" customWidth="1"/>
    <col min="5" max="5" width="9.140625" style="1" customWidth="1"/>
    <col min="6" max="6" width="11.00390625" style="1" customWidth="1"/>
    <col min="7" max="7" width="7.140625" style="4" customWidth="1"/>
    <col min="8" max="8" width="7.28125" style="4" customWidth="1"/>
    <col min="9" max="9" width="7.28125" style="6" customWidth="1"/>
    <col min="10" max="10" width="2.28125" style="4" customWidth="1"/>
    <col min="11" max="11" width="5.28125" style="4" customWidth="1"/>
    <col min="12" max="18" width="2.8515625" style="1" customWidth="1"/>
    <col min="19" max="16384" width="9.140625" style="1" customWidth="1"/>
  </cols>
  <sheetData>
    <row r="1" spans="1:18" ht="22.5">
      <c r="A1" s="7" t="s">
        <v>114</v>
      </c>
      <c r="B1" s="8"/>
      <c r="C1" s="8"/>
      <c r="D1" s="8"/>
      <c r="E1" s="8"/>
      <c r="F1" s="8"/>
      <c r="G1" s="8"/>
      <c r="H1" s="8"/>
      <c r="I1" s="122"/>
      <c r="J1" s="8"/>
      <c r="K1" s="8"/>
      <c r="L1" s="8"/>
      <c r="M1" s="8"/>
      <c r="N1" s="8"/>
      <c r="O1" s="8"/>
      <c r="P1" s="8"/>
      <c r="Q1" s="8"/>
      <c r="R1" s="10"/>
    </row>
    <row r="2" spans="1:18" ht="19.5" thickBot="1">
      <c r="A2" s="123" t="s">
        <v>191</v>
      </c>
      <c r="B2" s="12"/>
      <c r="C2" s="12"/>
      <c r="D2" s="12"/>
      <c r="E2" s="12"/>
      <c r="F2" s="12"/>
      <c r="G2" s="12"/>
      <c r="H2" s="12"/>
      <c r="I2" s="124"/>
      <c r="J2" s="12"/>
      <c r="K2" s="12"/>
      <c r="L2" s="12"/>
      <c r="M2" s="12"/>
      <c r="N2" s="12"/>
      <c r="O2" s="12"/>
      <c r="P2" s="12"/>
      <c r="Q2" s="12"/>
      <c r="R2" s="14"/>
    </row>
    <row r="3" spans="1:18" ht="12.75">
      <c r="A3" s="52" t="s">
        <v>190</v>
      </c>
      <c r="B3" s="84"/>
      <c r="C3" s="84"/>
      <c r="D3" s="84"/>
      <c r="E3" s="84"/>
      <c r="F3" s="84"/>
      <c r="G3" s="125"/>
      <c r="H3" s="125"/>
      <c r="I3" s="126"/>
      <c r="J3" s="127"/>
      <c r="K3" s="30"/>
      <c r="L3" s="158"/>
      <c r="M3" s="36"/>
      <c r="N3" s="36"/>
      <c r="O3" s="36"/>
      <c r="P3" s="36"/>
      <c r="Q3" s="36"/>
      <c r="R3" s="54"/>
    </row>
    <row r="4" spans="1:18" ht="12.75">
      <c r="A4" s="69"/>
      <c r="B4" s="27"/>
      <c r="C4" s="27"/>
      <c r="D4" s="27"/>
      <c r="E4" s="27"/>
      <c r="F4" s="27"/>
      <c r="G4" s="128" t="s">
        <v>108</v>
      </c>
      <c r="H4" s="128" t="s">
        <v>109</v>
      </c>
      <c r="I4" s="129" t="s">
        <v>110</v>
      </c>
      <c r="J4" s="15" t="s">
        <v>92</v>
      </c>
      <c r="K4" s="191" t="s">
        <v>111</v>
      </c>
      <c r="L4" s="162">
        <v>0</v>
      </c>
      <c r="M4" s="131">
        <v>1</v>
      </c>
      <c r="N4" s="131">
        <v>2</v>
      </c>
      <c r="O4" s="131">
        <v>3</v>
      </c>
      <c r="P4" s="131">
        <v>5</v>
      </c>
      <c r="Q4" s="131" t="s">
        <v>90</v>
      </c>
      <c r="R4" s="134">
        <v>20</v>
      </c>
    </row>
    <row r="5" spans="1:18" ht="12.75">
      <c r="A5" s="130"/>
      <c r="B5" s="131"/>
      <c r="C5" s="131"/>
      <c r="D5" s="131"/>
      <c r="E5" s="131"/>
      <c r="F5" s="131"/>
      <c r="G5" s="460"/>
      <c r="H5" s="461"/>
      <c r="I5" s="462"/>
      <c r="J5" s="132"/>
      <c r="K5" s="90"/>
      <c r="L5" s="162"/>
      <c r="M5" s="131"/>
      <c r="N5" s="131"/>
      <c r="O5" s="131"/>
      <c r="P5" s="131"/>
      <c r="Q5" s="131"/>
      <c r="R5" s="134"/>
    </row>
    <row r="6" spans="1:18" ht="12.75">
      <c r="A6" s="130">
        <v>1</v>
      </c>
      <c r="B6" s="131" t="s">
        <v>142</v>
      </c>
      <c r="C6" s="131" t="s">
        <v>141</v>
      </c>
      <c r="D6" s="135" t="s">
        <v>14</v>
      </c>
      <c r="E6" s="131" t="s">
        <v>18</v>
      </c>
      <c r="F6" s="131" t="s">
        <v>169</v>
      </c>
      <c r="G6" s="135">
        <v>30</v>
      </c>
      <c r="H6" s="135">
        <v>26</v>
      </c>
      <c r="I6" s="135">
        <v>22</v>
      </c>
      <c r="J6" s="132"/>
      <c r="K6" s="90">
        <f aca="true" t="shared" si="0" ref="K6:K20">SUM(G6:J6)</f>
        <v>78</v>
      </c>
      <c r="L6" s="162">
        <v>8</v>
      </c>
      <c r="M6" s="131">
        <v>9</v>
      </c>
      <c r="N6" s="131">
        <v>2</v>
      </c>
      <c r="O6" s="131">
        <v>10</v>
      </c>
      <c r="P6" s="131">
        <v>7</v>
      </c>
      <c r="Q6" s="131"/>
      <c r="R6" s="134"/>
    </row>
    <row r="7" spans="1:18" ht="12.75">
      <c r="A7" s="130">
        <v>2</v>
      </c>
      <c r="B7" s="131" t="s">
        <v>30</v>
      </c>
      <c r="C7" s="131" t="s">
        <v>29</v>
      </c>
      <c r="D7" s="135" t="s">
        <v>14</v>
      </c>
      <c r="E7" s="131" t="s">
        <v>18</v>
      </c>
      <c r="F7" s="131" t="s">
        <v>19</v>
      </c>
      <c r="G7" s="136">
        <v>40</v>
      </c>
      <c r="H7" s="135">
        <v>29</v>
      </c>
      <c r="I7" s="135">
        <v>25</v>
      </c>
      <c r="J7" s="132"/>
      <c r="K7" s="90">
        <f t="shared" si="0"/>
        <v>94</v>
      </c>
      <c r="L7" s="162">
        <v>2</v>
      </c>
      <c r="M7" s="131">
        <v>8</v>
      </c>
      <c r="N7" s="131">
        <v>2</v>
      </c>
      <c r="O7" s="131">
        <v>19</v>
      </c>
      <c r="P7" s="131">
        <v>5</v>
      </c>
      <c r="Q7" s="131"/>
      <c r="R7" s="134"/>
    </row>
    <row r="8" spans="1:18" ht="12.75">
      <c r="A8" s="130">
        <v>3</v>
      </c>
      <c r="B8" s="131" t="s">
        <v>11</v>
      </c>
      <c r="C8" s="131" t="s">
        <v>93</v>
      </c>
      <c r="D8" s="135" t="s">
        <v>14</v>
      </c>
      <c r="E8" s="131" t="s">
        <v>12</v>
      </c>
      <c r="F8" s="131" t="s">
        <v>95</v>
      </c>
      <c r="G8" s="136">
        <v>36</v>
      </c>
      <c r="H8" s="135">
        <v>39</v>
      </c>
      <c r="I8" s="135">
        <v>20</v>
      </c>
      <c r="J8" s="132"/>
      <c r="K8" s="90">
        <f t="shared" si="0"/>
        <v>95</v>
      </c>
      <c r="L8" s="162">
        <v>3</v>
      </c>
      <c r="M8" s="131">
        <v>8</v>
      </c>
      <c r="N8" s="131">
        <v>3</v>
      </c>
      <c r="O8" s="131">
        <v>13</v>
      </c>
      <c r="P8" s="131">
        <v>8</v>
      </c>
      <c r="Q8" s="131"/>
      <c r="R8" s="134"/>
    </row>
    <row r="9" spans="1:18" ht="12.75">
      <c r="A9" s="130">
        <v>4</v>
      </c>
      <c r="B9" s="131" t="s">
        <v>15</v>
      </c>
      <c r="C9" s="131" t="s">
        <v>168</v>
      </c>
      <c r="D9" s="135" t="s">
        <v>14</v>
      </c>
      <c r="E9" s="131" t="s">
        <v>12</v>
      </c>
      <c r="F9" s="131" t="s">
        <v>95</v>
      </c>
      <c r="G9" s="136">
        <v>34</v>
      </c>
      <c r="H9" s="135">
        <v>36</v>
      </c>
      <c r="I9" s="135">
        <v>36</v>
      </c>
      <c r="J9" s="132"/>
      <c r="K9" s="90">
        <f t="shared" si="0"/>
        <v>106</v>
      </c>
      <c r="L9" s="162">
        <v>5</v>
      </c>
      <c r="M9" s="131">
        <v>3</v>
      </c>
      <c r="N9" s="131">
        <v>5</v>
      </c>
      <c r="O9" s="131">
        <v>11</v>
      </c>
      <c r="P9" s="131">
        <v>12</v>
      </c>
      <c r="Q9" s="131"/>
      <c r="R9" s="134"/>
    </row>
    <row r="10" spans="1:18" ht="12.75">
      <c r="A10" s="130">
        <v>5</v>
      </c>
      <c r="B10" s="131" t="s">
        <v>173</v>
      </c>
      <c r="C10" s="131" t="s">
        <v>16</v>
      </c>
      <c r="D10" s="135" t="s">
        <v>14</v>
      </c>
      <c r="E10" s="131" t="s">
        <v>18</v>
      </c>
      <c r="F10" s="131" t="s">
        <v>19</v>
      </c>
      <c r="G10" s="136">
        <v>40</v>
      </c>
      <c r="H10" s="135">
        <v>40</v>
      </c>
      <c r="I10" s="135">
        <v>36</v>
      </c>
      <c r="J10" s="132"/>
      <c r="K10" s="90">
        <f t="shared" si="0"/>
        <v>116</v>
      </c>
      <c r="L10" s="162">
        <v>1</v>
      </c>
      <c r="M10" s="131">
        <v>1</v>
      </c>
      <c r="N10" s="131">
        <v>1</v>
      </c>
      <c r="O10" s="131">
        <v>26</v>
      </c>
      <c r="P10" s="131">
        <v>7</v>
      </c>
      <c r="Q10" s="131"/>
      <c r="R10" s="134"/>
    </row>
    <row r="11" spans="1:18" ht="13.5" thickBot="1">
      <c r="A11" s="148">
        <v>6</v>
      </c>
      <c r="B11" s="149" t="s">
        <v>172</v>
      </c>
      <c r="C11" s="149" t="s">
        <v>20</v>
      </c>
      <c r="D11" s="150" t="s">
        <v>14</v>
      </c>
      <c r="E11" s="149" t="s">
        <v>12</v>
      </c>
      <c r="F11" s="149" t="s">
        <v>95</v>
      </c>
      <c r="G11" s="151">
        <v>46</v>
      </c>
      <c r="H11" s="150">
        <v>41</v>
      </c>
      <c r="I11" s="150">
        <v>35</v>
      </c>
      <c r="J11" s="21"/>
      <c r="K11" s="192">
        <f t="shared" si="0"/>
        <v>122</v>
      </c>
      <c r="L11" s="164">
        <v>0</v>
      </c>
      <c r="M11" s="141">
        <v>1</v>
      </c>
      <c r="N11" s="141">
        <v>4</v>
      </c>
      <c r="O11" s="141">
        <v>21</v>
      </c>
      <c r="P11" s="141">
        <v>10</v>
      </c>
      <c r="Q11" s="141"/>
      <c r="R11" s="147"/>
    </row>
    <row r="12" spans="1:18" ht="12.75">
      <c r="A12" s="155">
        <v>7</v>
      </c>
      <c r="B12" s="36" t="s">
        <v>26</v>
      </c>
      <c r="C12" s="36" t="s">
        <v>25</v>
      </c>
      <c r="D12" s="156" t="s">
        <v>24</v>
      </c>
      <c r="E12" s="36" t="s">
        <v>12</v>
      </c>
      <c r="F12" s="36" t="s">
        <v>22</v>
      </c>
      <c r="G12" s="157">
        <v>27</v>
      </c>
      <c r="H12" s="156">
        <v>27</v>
      </c>
      <c r="I12" s="156">
        <v>31</v>
      </c>
      <c r="J12" s="165"/>
      <c r="K12" s="73">
        <f t="shared" si="0"/>
        <v>85</v>
      </c>
      <c r="L12" s="158">
        <v>2</v>
      </c>
      <c r="M12" s="36">
        <v>10</v>
      </c>
      <c r="N12" s="36">
        <v>3</v>
      </c>
      <c r="O12" s="36">
        <v>18</v>
      </c>
      <c r="P12" s="36">
        <v>3</v>
      </c>
      <c r="Q12" s="36"/>
      <c r="R12" s="54"/>
    </row>
    <row r="13" spans="1:18" ht="12.75">
      <c r="A13" s="130">
        <v>8</v>
      </c>
      <c r="B13" s="131" t="s">
        <v>38</v>
      </c>
      <c r="C13" s="131" t="s">
        <v>37</v>
      </c>
      <c r="D13" s="135" t="s">
        <v>24</v>
      </c>
      <c r="E13" s="131" t="s">
        <v>12</v>
      </c>
      <c r="F13" s="131" t="s">
        <v>22</v>
      </c>
      <c r="G13" s="136">
        <v>39</v>
      </c>
      <c r="H13" s="135">
        <v>29</v>
      </c>
      <c r="I13" s="135">
        <v>26</v>
      </c>
      <c r="J13" s="132"/>
      <c r="K13" s="90">
        <f t="shared" si="0"/>
        <v>94</v>
      </c>
      <c r="L13" s="162">
        <v>3</v>
      </c>
      <c r="M13" s="131">
        <v>7</v>
      </c>
      <c r="N13" s="131">
        <v>3</v>
      </c>
      <c r="O13" s="131">
        <v>17</v>
      </c>
      <c r="P13" s="131">
        <v>6</v>
      </c>
      <c r="Q13" s="131"/>
      <c r="R13" s="134"/>
    </row>
    <row r="14" spans="1:18" ht="12.75">
      <c r="A14" s="130">
        <v>9</v>
      </c>
      <c r="B14" s="131" t="s">
        <v>28</v>
      </c>
      <c r="C14" s="131" t="s">
        <v>27</v>
      </c>
      <c r="D14" s="135" t="s">
        <v>24</v>
      </c>
      <c r="E14" s="131" t="s">
        <v>12</v>
      </c>
      <c r="F14" s="131" t="s">
        <v>22</v>
      </c>
      <c r="G14" s="136">
        <v>41</v>
      </c>
      <c r="H14" s="135">
        <v>31</v>
      </c>
      <c r="I14" s="135">
        <v>29</v>
      </c>
      <c r="J14" s="132"/>
      <c r="K14" s="90">
        <f t="shared" si="0"/>
        <v>101</v>
      </c>
      <c r="L14" s="162">
        <v>1</v>
      </c>
      <c r="M14" s="131">
        <v>2</v>
      </c>
      <c r="N14" s="131">
        <v>2</v>
      </c>
      <c r="O14" s="131">
        <v>26</v>
      </c>
      <c r="P14" s="131">
        <v>3</v>
      </c>
      <c r="Q14" s="131"/>
      <c r="R14" s="134"/>
    </row>
    <row r="15" spans="1:18" ht="12.75">
      <c r="A15" s="130">
        <v>10</v>
      </c>
      <c r="B15" s="131" t="s">
        <v>36</v>
      </c>
      <c r="C15" s="131" t="s">
        <v>35</v>
      </c>
      <c r="D15" s="135" t="s">
        <v>24</v>
      </c>
      <c r="E15" s="131" t="s">
        <v>12</v>
      </c>
      <c r="F15" s="131" t="s">
        <v>22</v>
      </c>
      <c r="G15" s="136">
        <v>40</v>
      </c>
      <c r="H15" s="135">
        <v>40</v>
      </c>
      <c r="I15" s="135">
        <v>27</v>
      </c>
      <c r="J15" s="132"/>
      <c r="K15" s="90">
        <f t="shared" si="0"/>
        <v>107</v>
      </c>
      <c r="L15" s="162">
        <v>4</v>
      </c>
      <c r="M15" s="131">
        <v>3</v>
      </c>
      <c r="N15" s="131">
        <v>3</v>
      </c>
      <c r="O15" s="131">
        <v>16</v>
      </c>
      <c r="P15" s="131">
        <v>10</v>
      </c>
      <c r="Q15" s="131"/>
      <c r="R15" s="134"/>
    </row>
    <row r="16" spans="1:18" ht="13.5" thickBot="1">
      <c r="A16" s="140">
        <v>11</v>
      </c>
      <c r="B16" s="141" t="s">
        <v>46</v>
      </c>
      <c r="C16" s="141" t="s">
        <v>189</v>
      </c>
      <c r="D16" s="142" t="s">
        <v>24</v>
      </c>
      <c r="E16" s="141" t="s">
        <v>18</v>
      </c>
      <c r="F16" s="141" t="s">
        <v>41</v>
      </c>
      <c r="G16" s="143">
        <v>47</v>
      </c>
      <c r="H16" s="142">
        <v>37</v>
      </c>
      <c r="I16" s="142">
        <v>53</v>
      </c>
      <c r="J16" s="144"/>
      <c r="K16" s="356">
        <f t="shared" si="0"/>
        <v>137</v>
      </c>
      <c r="L16" s="164">
        <v>2</v>
      </c>
      <c r="M16" s="141">
        <v>2</v>
      </c>
      <c r="N16" s="141">
        <v>2</v>
      </c>
      <c r="O16" s="141">
        <v>17</v>
      </c>
      <c r="P16" s="141">
        <v>12</v>
      </c>
      <c r="Q16" s="141"/>
      <c r="R16" s="147"/>
    </row>
    <row r="17" spans="1:18" ht="12.75">
      <c r="A17" s="155">
        <v>12</v>
      </c>
      <c r="B17" s="36" t="s">
        <v>39</v>
      </c>
      <c r="C17" s="36" t="s">
        <v>34</v>
      </c>
      <c r="D17" s="156" t="s">
        <v>33</v>
      </c>
      <c r="E17" s="36" t="s">
        <v>18</v>
      </c>
      <c r="F17" s="36" t="s">
        <v>95</v>
      </c>
      <c r="G17" s="156">
        <v>21</v>
      </c>
      <c r="H17" s="157">
        <v>13</v>
      </c>
      <c r="I17" s="156">
        <v>9</v>
      </c>
      <c r="J17" s="165"/>
      <c r="K17" s="166">
        <f t="shared" si="0"/>
        <v>43</v>
      </c>
      <c r="L17" s="167">
        <v>14</v>
      </c>
      <c r="M17" s="36">
        <v>11</v>
      </c>
      <c r="N17" s="36">
        <v>3</v>
      </c>
      <c r="O17" s="36">
        <v>7</v>
      </c>
      <c r="P17" s="36">
        <v>1</v>
      </c>
      <c r="Q17" s="36"/>
      <c r="R17" s="54"/>
    </row>
    <row r="18" spans="1:18" ht="12.75">
      <c r="A18" s="130">
        <v>13</v>
      </c>
      <c r="B18" s="131" t="s">
        <v>188</v>
      </c>
      <c r="C18" s="131" t="s">
        <v>43</v>
      </c>
      <c r="D18" s="135" t="s">
        <v>33</v>
      </c>
      <c r="E18" s="131" t="s">
        <v>12</v>
      </c>
      <c r="F18" s="131" t="s">
        <v>22</v>
      </c>
      <c r="G18" s="136">
        <v>21</v>
      </c>
      <c r="H18" s="135">
        <v>28</v>
      </c>
      <c r="I18" s="135">
        <v>19</v>
      </c>
      <c r="J18" s="132"/>
      <c r="K18" s="133">
        <f t="shared" si="0"/>
        <v>68</v>
      </c>
      <c r="L18" s="101">
        <v>9</v>
      </c>
      <c r="M18" s="131">
        <v>10</v>
      </c>
      <c r="N18" s="131">
        <v>1</v>
      </c>
      <c r="O18" s="131">
        <v>12</v>
      </c>
      <c r="P18" s="131">
        <v>4</v>
      </c>
      <c r="Q18" s="131"/>
      <c r="R18" s="134"/>
    </row>
    <row r="19" spans="1:18" ht="12.75">
      <c r="A19" s="130">
        <v>14</v>
      </c>
      <c r="B19" s="131" t="s">
        <v>50</v>
      </c>
      <c r="C19" s="131" t="s">
        <v>49</v>
      </c>
      <c r="D19" s="135" t="s">
        <v>33</v>
      </c>
      <c r="E19" s="131" t="s">
        <v>18</v>
      </c>
      <c r="F19" s="131" t="s">
        <v>95</v>
      </c>
      <c r="G19" s="136">
        <v>40</v>
      </c>
      <c r="H19" s="135">
        <v>35</v>
      </c>
      <c r="I19" s="135">
        <v>31</v>
      </c>
      <c r="J19" s="132"/>
      <c r="K19" s="133">
        <f t="shared" si="0"/>
        <v>106</v>
      </c>
      <c r="L19" s="101">
        <v>3</v>
      </c>
      <c r="M19" s="131">
        <v>6</v>
      </c>
      <c r="N19" s="131">
        <v>3</v>
      </c>
      <c r="O19" s="131">
        <v>13</v>
      </c>
      <c r="P19" s="131">
        <v>11</v>
      </c>
      <c r="Q19" s="131"/>
      <c r="R19" s="134"/>
    </row>
    <row r="20" spans="1:18" ht="12.75">
      <c r="A20" s="130">
        <v>15</v>
      </c>
      <c r="B20" s="131" t="s">
        <v>36</v>
      </c>
      <c r="C20" s="131" t="s">
        <v>57</v>
      </c>
      <c r="D20" s="135" t="s">
        <v>33</v>
      </c>
      <c r="E20" s="131" t="s">
        <v>12</v>
      </c>
      <c r="F20" s="131" t="s">
        <v>22</v>
      </c>
      <c r="G20" s="136">
        <v>34</v>
      </c>
      <c r="H20" s="135">
        <v>43</v>
      </c>
      <c r="I20" s="135">
        <v>37</v>
      </c>
      <c r="J20" s="132"/>
      <c r="K20" s="133">
        <f t="shared" si="0"/>
        <v>114</v>
      </c>
      <c r="L20" s="101">
        <v>6</v>
      </c>
      <c r="M20" s="131">
        <v>4</v>
      </c>
      <c r="N20" s="131">
        <v>4</v>
      </c>
      <c r="O20" s="131">
        <v>4</v>
      </c>
      <c r="P20" s="131">
        <v>18</v>
      </c>
      <c r="Q20" s="131"/>
      <c r="R20" s="134"/>
    </row>
    <row r="21" spans="1:18" ht="13.5" thickBot="1">
      <c r="A21" s="140">
        <v>16</v>
      </c>
      <c r="B21" s="141" t="s">
        <v>146</v>
      </c>
      <c r="C21" s="141" t="s">
        <v>141</v>
      </c>
      <c r="D21" s="142" t="s">
        <v>33</v>
      </c>
      <c r="E21" s="141" t="s">
        <v>18</v>
      </c>
      <c r="F21" s="141" t="s">
        <v>19</v>
      </c>
      <c r="G21" s="143">
        <v>47</v>
      </c>
      <c r="H21" s="142">
        <v>43</v>
      </c>
      <c r="I21" s="142" t="s">
        <v>129</v>
      </c>
      <c r="J21" s="144"/>
      <c r="K21" s="145"/>
      <c r="L21" s="146"/>
      <c r="M21" s="141"/>
      <c r="N21" s="141"/>
      <c r="O21" s="141"/>
      <c r="P21" s="141"/>
      <c r="Q21" s="141"/>
      <c r="R21" s="147"/>
    </row>
    <row r="22" spans="1:18" ht="13.5" thickBot="1">
      <c r="A22" s="138">
        <v>17</v>
      </c>
      <c r="B22" s="139" t="s">
        <v>56</v>
      </c>
      <c r="C22" s="139" t="s">
        <v>55</v>
      </c>
      <c r="D22" s="129" t="s">
        <v>54</v>
      </c>
      <c r="E22" s="139" t="s">
        <v>18</v>
      </c>
      <c r="F22" s="139" t="s">
        <v>19</v>
      </c>
      <c r="G22" s="128">
        <v>18</v>
      </c>
      <c r="H22" s="129">
        <v>8</v>
      </c>
      <c r="I22" s="129"/>
      <c r="J22" s="159">
        <v>6</v>
      </c>
      <c r="K22" s="330">
        <f>SUM(G22:J22)</f>
        <v>32</v>
      </c>
      <c r="L22" s="160">
        <v>9</v>
      </c>
      <c r="M22" s="139">
        <v>2</v>
      </c>
      <c r="N22" s="139">
        <v>3</v>
      </c>
      <c r="O22" s="139">
        <v>1</v>
      </c>
      <c r="P22" s="139">
        <v>3</v>
      </c>
      <c r="Q22" s="139"/>
      <c r="R22" s="108"/>
    </row>
    <row r="23" spans="1:18" ht="12.75">
      <c r="A23" s="138">
        <v>18</v>
      </c>
      <c r="B23" s="139" t="s">
        <v>46</v>
      </c>
      <c r="C23" s="139" t="s">
        <v>62</v>
      </c>
      <c r="D23" s="129" t="s">
        <v>54</v>
      </c>
      <c r="E23" s="139" t="s">
        <v>40</v>
      </c>
      <c r="F23" s="139" t="s">
        <v>41</v>
      </c>
      <c r="G23" s="128">
        <v>30</v>
      </c>
      <c r="H23" s="129">
        <v>19</v>
      </c>
      <c r="I23" s="129"/>
      <c r="J23" s="159"/>
      <c r="K23" s="330">
        <f>SUM(G23:J23)</f>
        <v>49</v>
      </c>
      <c r="L23" s="160">
        <v>3</v>
      </c>
      <c r="M23" s="139">
        <v>2</v>
      </c>
      <c r="N23" s="139">
        <v>2</v>
      </c>
      <c r="O23" s="139">
        <v>6</v>
      </c>
      <c r="P23" s="139">
        <v>5</v>
      </c>
      <c r="Q23" s="139"/>
      <c r="R23" s="108"/>
    </row>
    <row r="24" spans="1:18" ht="12.75">
      <c r="A24" s="138">
        <v>19</v>
      </c>
      <c r="B24" s="139" t="s">
        <v>15</v>
      </c>
      <c r="C24" s="139" t="s">
        <v>34</v>
      </c>
      <c r="D24" s="129" t="s">
        <v>54</v>
      </c>
      <c r="E24" s="139" t="s">
        <v>12</v>
      </c>
      <c r="F24" s="139" t="s">
        <v>95</v>
      </c>
      <c r="G24" s="128">
        <v>29</v>
      </c>
      <c r="H24" s="129">
        <v>22</v>
      </c>
      <c r="I24" s="129"/>
      <c r="J24" s="159"/>
      <c r="K24" s="152">
        <f>SUM(G24:J24)</f>
        <v>51</v>
      </c>
      <c r="L24" s="160">
        <v>1</v>
      </c>
      <c r="M24" s="139">
        <v>3</v>
      </c>
      <c r="N24" s="139">
        <v>2</v>
      </c>
      <c r="O24" s="139">
        <v>8</v>
      </c>
      <c r="P24" s="139">
        <v>4</v>
      </c>
      <c r="Q24" s="139"/>
      <c r="R24" s="108"/>
    </row>
    <row r="25" spans="1:18" ht="12.75">
      <c r="A25" s="130">
        <v>20</v>
      </c>
      <c r="B25" s="131" t="s">
        <v>61</v>
      </c>
      <c r="C25" s="131" t="s">
        <v>118</v>
      </c>
      <c r="D25" s="135" t="s">
        <v>54</v>
      </c>
      <c r="E25" s="131" t="s">
        <v>18</v>
      </c>
      <c r="F25" s="131" t="s">
        <v>19</v>
      </c>
      <c r="G25" s="136">
        <v>37</v>
      </c>
      <c r="H25" s="135">
        <v>29</v>
      </c>
      <c r="I25" s="135"/>
      <c r="J25" s="161"/>
      <c r="K25" s="152">
        <f>SUM(G25:J25)</f>
        <v>66</v>
      </c>
      <c r="L25" s="162">
        <v>1</v>
      </c>
      <c r="M25" s="131">
        <v>1</v>
      </c>
      <c r="N25" s="131">
        <v>1</v>
      </c>
      <c r="O25" s="131">
        <v>6</v>
      </c>
      <c r="P25" s="131">
        <v>9</v>
      </c>
      <c r="Q25" s="131"/>
      <c r="R25" s="134"/>
    </row>
    <row r="26" spans="1:18" ht="13.5" thickBot="1">
      <c r="A26" s="140">
        <v>21</v>
      </c>
      <c r="B26" s="141" t="s">
        <v>59</v>
      </c>
      <c r="C26" s="141" t="s">
        <v>58</v>
      </c>
      <c r="D26" s="142" t="s">
        <v>54</v>
      </c>
      <c r="E26" s="141" t="s">
        <v>18</v>
      </c>
      <c r="F26" s="141" t="s">
        <v>19</v>
      </c>
      <c r="G26" s="142">
        <v>39</v>
      </c>
      <c r="H26" s="143">
        <v>37</v>
      </c>
      <c r="I26" s="142"/>
      <c r="J26" s="163"/>
      <c r="K26" s="145">
        <f>SUM(G26:J26)</f>
        <v>76</v>
      </c>
      <c r="L26" s="164">
        <v>0</v>
      </c>
      <c r="M26" s="141">
        <v>1</v>
      </c>
      <c r="N26" s="141">
        <v>0</v>
      </c>
      <c r="O26" s="141">
        <v>5</v>
      </c>
      <c r="P26" s="141">
        <v>12</v>
      </c>
      <c r="Q26" s="141"/>
      <c r="R26" s="147"/>
    </row>
    <row r="27" spans="1:18" ht="12.75">
      <c r="A27" s="22"/>
      <c r="B27" s="24"/>
      <c r="C27" s="24"/>
      <c r="D27" s="55"/>
      <c r="E27" s="24"/>
      <c r="F27" s="24"/>
      <c r="G27" s="20"/>
      <c r="H27" s="20"/>
      <c r="I27" s="55"/>
      <c r="J27" s="20"/>
      <c r="K27" s="22"/>
      <c r="L27" s="24"/>
      <c r="M27" s="24"/>
      <c r="N27" s="24"/>
      <c r="O27" s="24"/>
      <c r="P27" s="24"/>
      <c r="Q27" s="24"/>
      <c r="R27" s="24"/>
    </row>
    <row r="28" spans="1:18" ht="13.5" thickBot="1">
      <c r="A28" s="22"/>
      <c r="B28" s="24"/>
      <c r="C28" s="24"/>
      <c r="D28" s="24"/>
      <c r="E28" s="24"/>
      <c r="F28" s="24"/>
      <c r="G28" s="20"/>
      <c r="H28" s="55"/>
      <c r="I28" s="55"/>
      <c r="J28" s="20"/>
      <c r="K28" s="22"/>
      <c r="L28" s="24"/>
      <c r="M28" s="24"/>
      <c r="N28" s="24"/>
      <c r="O28" s="24"/>
      <c r="P28" s="24"/>
      <c r="Q28" s="24"/>
      <c r="R28" s="24"/>
    </row>
    <row r="29" spans="1:18" ht="12.75">
      <c r="A29" s="155">
        <v>1</v>
      </c>
      <c r="B29" s="36" t="s">
        <v>64</v>
      </c>
      <c r="C29" s="36" t="s">
        <v>31</v>
      </c>
      <c r="D29" s="36" t="s">
        <v>100</v>
      </c>
      <c r="E29" s="36"/>
      <c r="F29" s="36" t="s">
        <v>42</v>
      </c>
      <c r="G29" s="157">
        <v>12</v>
      </c>
      <c r="H29" s="156">
        <v>12</v>
      </c>
      <c r="I29" s="156">
        <v>7</v>
      </c>
      <c r="J29" s="165"/>
      <c r="K29" s="166">
        <f aca="true" t="shared" si="1" ref="K29:K41">SUM(G29:J29)</f>
        <v>31</v>
      </c>
      <c r="L29" s="167">
        <v>2</v>
      </c>
      <c r="M29" s="36">
        <v>8</v>
      </c>
      <c r="N29" s="36">
        <v>5</v>
      </c>
      <c r="O29" s="36">
        <v>1</v>
      </c>
      <c r="P29" s="36">
        <v>2</v>
      </c>
      <c r="Q29" s="36"/>
      <c r="R29" s="54"/>
    </row>
    <row r="30" spans="1:18" ht="12.75">
      <c r="A30" s="138">
        <v>2</v>
      </c>
      <c r="B30" s="139" t="s">
        <v>67</v>
      </c>
      <c r="C30" s="139" t="s">
        <v>66</v>
      </c>
      <c r="D30" s="139" t="s">
        <v>100</v>
      </c>
      <c r="E30" s="139"/>
      <c r="F30" s="139" t="s">
        <v>42</v>
      </c>
      <c r="G30" s="128">
        <v>20</v>
      </c>
      <c r="H30" s="129">
        <v>5</v>
      </c>
      <c r="I30" s="129">
        <v>12</v>
      </c>
      <c r="J30" s="15"/>
      <c r="K30" s="133">
        <f t="shared" si="1"/>
        <v>37</v>
      </c>
      <c r="L30" s="196">
        <v>4</v>
      </c>
      <c r="M30" s="139">
        <v>5</v>
      </c>
      <c r="N30" s="139">
        <v>3</v>
      </c>
      <c r="O30" s="139">
        <v>2</v>
      </c>
      <c r="P30" s="139">
        <v>4</v>
      </c>
      <c r="Q30" s="139"/>
      <c r="R30" s="108"/>
    </row>
    <row r="31" spans="1:18" ht="12.75">
      <c r="A31" s="130">
        <v>3</v>
      </c>
      <c r="B31" s="131" t="s">
        <v>121</v>
      </c>
      <c r="C31" s="131" t="s">
        <v>122</v>
      </c>
      <c r="D31" s="131" t="s">
        <v>100</v>
      </c>
      <c r="E31" s="131"/>
      <c r="F31" s="131" t="s">
        <v>42</v>
      </c>
      <c r="G31" s="136">
        <v>25</v>
      </c>
      <c r="H31" s="135">
        <v>23</v>
      </c>
      <c r="I31" s="135">
        <v>24</v>
      </c>
      <c r="J31" s="132"/>
      <c r="K31" s="133">
        <f t="shared" si="1"/>
        <v>72</v>
      </c>
      <c r="L31" s="101">
        <v>1</v>
      </c>
      <c r="M31" s="131">
        <v>0</v>
      </c>
      <c r="N31" s="131">
        <v>3</v>
      </c>
      <c r="O31" s="131">
        <v>2</v>
      </c>
      <c r="P31" s="131">
        <v>12</v>
      </c>
      <c r="Q31" s="131"/>
      <c r="R31" s="134"/>
    </row>
    <row r="32" spans="1:18" ht="13.5" thickBot="1">
      <c r="A32" s="130">
        <v>4</v>
      </c>
      <c r="B32" s="131" t="s">
        <v>148</v>
      </c>
      <c r="C32" s="131" t="s">
        <v>166</v>
      </c>
      <c r="D32" s="131" t="s">
        <v>100</v>
      </c>
      <c r="E32" s="131"/>
      <c r="F32" s="131" t="s">
        <v>42</v>
      </c>
      <c r="G32" s="136">
        <v>30</v>
      </c>
      <c r="H32" s="135">
        <v>30</v>
      </c>
      <c r="I32" s="135">
        <v>30</v>
      </c>
      <c r="J32" s="132"/>
      <c r="K32" s="145">
        <f t="shared" si="1"/>
        <v>90</v>
      </c>
      <c r="L32" s="101">
        <v>0</v>
      </c>
      <c r="M32" s="131">
        <v>1</v>
      </c>
      <c r="N32" s="131">
        <v>3</v>
      </c>
      <c r="O32" s="131">
        <v>5</v>
      </c>
      <c r="P32" s="131">
        <v>9</v>
      </c>
      <c r="Q32" s="131"/>
      <c r="R32" s="134"/>
    </row>
    <row r="33" spans="1:18" ht="12.75">
      <c r="A33" s="155">
        <v>5</v>
      </c>
      <c r="B33" s="36" t="s">
        <v>76</v>
      </c>
      <c r="C33" s="36" t="s">
        <v>75</v>
      </c>
      <c r="D33" s="36" t="s">
        <v>101</v>
      </c>
      <c r="E33" s="36"/>
      <c r="F33" s="36" t="s">
        <v>42</v>
      </c>
      <c r="G33" s="157">
        <v>26</v>
      </c>
      <c r="H33" s="156">
        <v>18</v>
      </c>
      <c r="I33" s="156">
        <v>16</v>
      </c>
      <c r="J33" s="165"/>
      <c r="K33" s="195">
        <f t="shared" si="1"/>
        <v>60</v>
      </c>
      <c r="L33" s="167">
        <v>0</v>
      </c>
      <c r="M33" s="36">
        <v>3</v>
      </c>
      <c r="N33" s="36">
        <v>2</v>
      </c>
      <c r="O33" s="36">
        <v>6</v>
      </c>
      <c r="P33" s="36">
        <v>7</v>
      </c>
      <c r="Q33" s="36"/>
      <c r="R33" s="54"/>
    </row>
    <row r="34" spans="1:18" ht="12.75">
      <c r="A34" s="138">
        <v>6</v>
      </c>
      <c r="B34" s="139" t="s">
        <v>155</v>
      </c>
      <c r="C34" s="139" t="s">
        <v>37</v>
      </c>
      <c r="D34" s="139" t="s">
        <v>101</v>
      </c>
      <c r="E34" s="139"/>
      <c r="F34" s="139" t="s">
        <v>42</v>
      </c>
      <c r="G34" s="128">
        <v>24</v>
      </c>
      <c r="H34" s="129">
        <v>23</v>
      </c>
      <c r="I34" s="129">
        <v>17</v>
      </c>
      <c r="J34" s="15"/>
      <c r="K34" s="195">
        <f t="shared" si="1"/>
        <v>64</v>
      </c>
      <c r="L34" s="196">
        <v>0</v>
      </c>
      <c r="M34" s="139">
        <v>1</v>
      </c>
      <c r="N34" s="139">
        <v>4</v>
      </c>
      <c r="O34" s="139">
        <v>5</v>
      </c>
      <c r="P34" s="139">
        <v>8</v>
      </c>
      <c r="Q34" s="139"/>
      <c r="R34" s="108"/>
    </row>
    <row r="35" spans="1:18" ht="12.75">
      <c r="A35" s="138">
        <v>7</v>
      </c>
      <c r="B35" s="139" t="s">
        <v>126</v>
      </c>
      <c r="C35" s="139" t="s">
        <v>47</v>
      </c>
      <c r="D35" s="139" t="s">
        <v>101</v>
      </c>
      <c r="E35" s="139"/>
      <c r="F35" s="139" t="s">
        <v>42</v>
      </c>
      <c r="G35" s="128">
        <v>28</v>
      </c>
      <c r="H35" s="129">
        <v>19</v>
      </c>
      <c r="I35" s="129">
        <v>20</v>
      </c>
      <c r="J35" s="15"/>
      <c r="K35" s="195">
        <f t="shared" si="1"/>
        <v>67</v>
      </c>
      <c r="L35" s="196">
        <v>0</v>
      </c>
      <c r="M35" s="139">
        <v>3</v>
      </c>
      <c r="N35" s="139">
        <v>1</v>
      </c>
      <c r="O35" s="139">
        <v>4</v>
      </c>
      <c r="P35" s="139">
        <v>10</v>
      </c>
      <c r="Q35" s="139"/>
      <c r="R35" s="108"/>
    </row>
    <row r="36" spans="1:18" ht="12.75">
      <c r="A36" s="138">
        <v>8</v>
      </c>
      <c r="B36" s="139" t="s">
        <v>127</v>
      </c>
      <c r="C36" s="139" t="s">
        <v>128</v>
      </c>
      <c r="D36" s="139" t="s">
        <v>101</v>
      </c>
      <c r="E36" s="139"/>
      <c r="F36" s="139" t="s">
        <v>42</v>
      </c>
      <c r="G36" s="128">
        <v>27</v>
      </c>
      <c r="H36" s="129">
        <v>23</v>
      </c>
      <c r="I36" s="129">
        <v>20</v>
      </c>
      <c r="J36" s="15"/>
      <c r="K36" s="195">
        <f t="shared" si="1"/>
        <v>70</v>
      </c>
      <c r="L36" s="196">
        <v>0</v>
      </c>
      <c r="M36" s="139">
        <v>3</v>
      </c>
      <c r="N36" s="139">
        <v>1</v>
      </c>
      <c r="O36" s="139">
        <v>4</v>
      </c>
      <c r="P36" s="139">
        <v>10</v>
      </c>
      <c r="Q36" s="139"/>
      <c r="R36" s="108"/>
    </row>
    <row r="37" spans="1:18" ht="12.75">
      <c r="A37" s="138">
        <v>9</v>
      </c>
      <c r="B37" s="139" t="s">
        <v>102</v>
      </c>
      <c r="C37" s="139" t="s">
        <v>79</v>
      </c>
      <c r="D37" s="139" t="s">
        <v>101</v>
      </c>
      <c r="E37" s="139"/>
      <c r="F37" s="139" t="s">
        <v>42</v>
      </c>
      <c r="G37" s="128">
        <v>27</v>
      </c>
      <c r="H37" s="129">
        <v>24</v>
      </c>
      <c r="I37" s="129">
        <v>23</v>
      </c>
      <c r="J37" s="15"/>
      <c r="K37" s="195">
        <f t="shared" si="1"/>
        <v>74</v>
      </c>
      <c r="L37" s="196">
        <v>0</v>
      </c>
      <c r="M37" s="139">
        <v>0</v>
      </c>
      <c r="N37" s="139">
        <v>2</v>
      </c>
      <c r="O37" s="139">
        <v>5</v>
      </c>
      <c r="P37" s="139">
        <v>11</v>
      </c>
      <c r="Q37" s="139"/>
      <c r="R37" s="108"/>
    </row>
    <row r="38" spans="1:18" ht="12.75">
      <c r="A38" s="138">
        <v>10</v>
      </c>
      <c r="B38" s="139" t="s">
        <v>187</v>
      </c>
      <c r="C38" s="139" t="s">
        <v>37</v>
      </c>
      <c r="D38" s="139" t="s">
        <v>101</v>
      </c>
      <c r="E38" s="139"/>
      <c r="F38" s="139" t="s">
        <v>42</v>
      </c>
      <c r="G38" s="128">
        <v>30</v>
      </c>
      <c r="H38" s="129">
        <v>28</v>
      </c>
      <c r="I38" s="129">
        <v>24</v>
      </c>
      <c r="J38" s="15"/>
      <c r="K38" s="133">
        <f t="shared" si="1"/>
        <v>82</v>
      </c>
      <c r="L38" s="101">
        <v>0</v>
      </c>
      <c r="M38" s="131">
        <v>0</v>
      </c>
      <c r="N38" s="131">
        <v>0</v>
      </c>
      <c r="O38" s="131">
        <v>4</v>
      </c>
      <c r="P38" s="131">
        <v>14</v>
      </c>
      <c r="Q38" s="131"/>
      <c r="R38" s="134"/>
    </row>
    <row r="39" spans="1:18" ht="12.75">
      <c r="A39" s="329">
        <v>11</v>
      </c>
      <c r="B39" s="29" t="s">
        <v>157</v>
      </c>
      <c r="C39" s="29" t="s">
        <v>156</v>
      </c>
      <c r="D39" s="29" t="s">
        <v>101</v>
      </c>
      <c r="E39" s="29"/>
      <c r="F39" s="29" t="s">
        <v>42</v>
      </c>
      <c r="G39" s="355">
        <v>30</v>
      </c>
      <c r="H39" s="354">
        <v>26</v>
      </c>
      <c r="I39" s="354">
        <v>28</v>
      </c>
      <c r="J39" s="19"/>
      <c r="K39" s="152">
        <f t="shared" si="1"/>
        <v>84</v>
      </c>
      <c r="L39" s="153">
        <v>0</v>
      </c>
      <c r="M39" s="149">
        <v>0</v>
      </c>
      <c r="N39" s="149">
        <v>0</v>
      </c>
      <c r="O39" s="149">
        <v>3</v>
      </c>
      <c r="P39" s="149">
        <v>15</v>
      </c>
      <c r="Q39" s="149"/>
      <c r="R39" s="154"/>
    </row>
    <row r="40" spans="1:18" ht="13.5" thickBot="1">
      <c r="A40" s="148">
        <v>12</v>
      </c>
      <c r="B40" s="149" t="s">
        <v>157</v>
      </c>
      <c r="C40" s="149" t="s">
        <v>158</v>
      </c>
      <c r="D40" s="149" t="s">
        <v>101</v>
      </c>
      <c r="E40" s="149"/>
      <c r="F40" s="149" t="s">
        <v>42</v>
      </c>
      <c r="G40" s="151">
        <v>30</v>
      </c>
      <c r="H40" s="150">
        <v>28</v>
      </c>
      <c r="I40" s="150">
        <v>28</v>
      </c>
      <c r="J40" s="21"/>
      <c r="K40" s="152">
        <f t="shared" si="1"/>
        <v>86</v>
      </c>
      <c r="L40" s="153">
        <v>0</v>
      </c>
      <c r="M40" s="149">
        <v>0</v>
      </c>
      <c r="N40" s="149">
        <v>0</v>
      </c>
      <c r="O40" s="149">
        <v>2</v>
      </c>
      <c r="P40" s="149">
        <v>16</v>
      </c>
      <c r="Q40" s="149"/>
      <c r="R40" s="154"/>
    </row>
    <row r="41" spans="1:18" ht="13.5" thickBot="1">
      <c r="A41" s="168">
        <v>13</v>
      </c>
      <c r="B41" s="169" t="s">
        <v>83</v>
      </c>
      <c r="C41" s="169" t="s">
        <v>113</v>
      </c>
      <c r="D41" s="169" t="s">
        <v>104</v>
      </c>
      <c r="E41" s="169"/>
      <c r="F41" s="169" t="s">
        <v>42</v>
      </c>
      <c r="G41" s="170">
        <v>16</v>
      </c>
      <c r="H41" s="3">
        <v>13</v>
      </c>
      <c r="I41" s="3">
        <v>13</v>
      </c>
      <c r="J41" s="171"/>
      <c r="K41" s="327">
        <f t="shared" si="1"/>
        <v>42</v>
      </c>
      <c r="L41" s="172">
        <v>8</v>
      </c>
      <c r="M41" s="169">
        <v>1</v>
      </c>
      <c r="N41" s="169">
        <v>0</v>
      </c>
      <c r="O41" s="169">
        <v>2</v>
      </c>
      <c r="P41" s="169">
        <v>7</v>
      </c>
      <c r="Q41" s="169"/>
      <c r="R41" s="173"/>
    </row>
  </sheetData>
  <sheetProtection/>
  <mergeCells count="1">
    <mergeCell ref="G5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3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.00390625" style="1" customWidth="1"/>
    <col min="2" max="2" width="10.7109375" style="1" customWidth="1"/>
    <col min="3" max="3" width="11.00390625" style="1" customWidth="1"/>
    <col min="4" max="16" width="3.00390625" style="5" customWidth="1"/>
    <col min="17" max="17" width="4.140625" style="5" customWidth="1"/>
    <col min="18" max="18" width="3.00390625" style="5" customWidth="1"/>
    <col min="19" max="19" width="6.28125" style="121" customWidth="1"/>
    <col min="20" max="24" width="3.00390625" style="1" customWidth="1"/>
    <col min="25" max="25" width="8.57421875" style="1" customWidth="1"/>
    <col min="26" max="26" width="4.421875" style="1" customWidth="1"/>
    <col min="27" max="16384" width="9.140625" style="1" customWidth="1"/>
  </cols>
  <sheetData>
    <row r="1" spans="1:26" ht="22.5">
      <c r="A1" s="7" t="s">
        <v>105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10"/>
    </row>
    <row r="2" spans="1:26" ht="20.2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  <c r="U2" s="12"/>
      <c r="V2" s="12"/>
      <c r="W2" s="12"/>
      <c r="X2" s="12"/>
      <c r="Y2" s="12"/>
      <c r="Z2" s="14"/>
    </row>
    <row r="3" spans="1:26" ht="12.75">
      <c r="A3" s="15" t="s">
        <v>184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  <c r="T3" s="16"/>
      <c r="U3" s="16"/>
      <c r="V3" s="16"/>
      <c r="W3" s="16"/>
      <c r="X3" s="16"/>
      <c r="Y3" s="16"/>
      <c r="Z3" s="18"/>
    </row>
    <row r="4" spans="1:26" ht="12.75">
      <c r="A4" s="19" t="s">
        <v>183</v>
      </c>
      <c r="B4" s="20"/>
      <c r="C4" s="20"/>
      <c r="D4" s="21" t="s">
        <v>88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22"/>
      <c r="R4" s="22"/>
      <c r="S4" s="23"/>
      <c r="T4" s="24"/>
      <c r="U4" s="24"/>
      <c r="V4" s="24"/>
      <c r="W4" s="24"/>
      <c r="X4" s="24"/>
      <c r="Y4" s="24"/>
      <c r="Z4" s="25"/>
    </row>
    <row r="5" spans="1:26" ht="13.5" thickBot="1">
      <c r="A5" s="19" t="s">
        <v>89</v>
      </c>
      <c r="B5" s="20"/>
      <c r="C5" s="20"/>
      <c r="D5" s="26">
        <v>1</v>
      </c>
      <c r="E5" s="27">
        <v>2</v>
      </c>
      <c r="F5" s="27">
        <v>3</v>
      </c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8" t="s">
        <v>90</v>
      </c>
      <c r="Q5" s="22" t="s">
        <v>91</v>
      </c>
      <c r="R5" s="22" t="s">
        <v>92</v>
      </c>
      <c r="S5" s="23" t="s">
        <v>8</v>
      </c>
      <c r="T5" s="24">
        <v>0</v>
      </c>
      <c r="U5" s="24">
        <v>1</v>
      </c>
      <c r="V5" s="24">
        <v>2</v>
      </c>
      <c r="W5" s="24">
        <v>3</v>
      </c>
      <c r="X5" s="24">
        <v>5</v>
      </c>
      <c r="Y5" s="29" t="s">
        <v>90</v>
      </c>
      <c r="Z5" s="25">
        <v>20</v>
      </c>
    </row>
    <row r="6" spans="1:26" ht="12.75">
      <c r="A6" s="346">
        <v>1</v>
      </c>
      <c r="B6" s="31" t="s">
        <v>11</v>
      </c>
      <c r="C6" s="31" t="s">
        <v>93</v>
      </c>
      <c r="D6" s="344">
        <v>2</v>
      </c>
      <c r="E6" s="344">
        <v>3</v>
      </c>
      <c r="F6" s="344">
        <v>3</v>
      </c>
      <c r="G6" s="344">
        <v>3</v>
      </c>
      <c r="H6" s="344">
        <v>1</v>
      </c>
      <c r="I6" s="344">
        <v>5</v>
      </c>
      <c r="J6" s="344">
        <v>0</v>
      </c>
      <c r="K6" s="344">
        <v>2</v>
      </c>
      <c r="L6" s="344">
        <v>3</v>
      </c>
      <c r="M6" s="344">
        <v>3</v>
      </c>
      <c r="N6" s="344">
        <v>3</v>
      </c>
      <c r="O6" s="344">
        <v>1</v>
      </c>
      <c r="P6" s="344"/>
      <c r="Q6" s="343">
        <f aca="true" t="shared" si="0" ref="Q6:Q37">SUM(D6:P6)</f>
        <v>29</v>
      </c>
      <c r="R6" s="32"/>
      <c r="S6" s="33"/>
      <c r="T6" s="34">
        <v>10</v>
      </c>
      <c r="U6" s="35">
        <v>9</v>
      </c>
      <c r="V6" s="35">
        <v>6</v>
      </c>
      <c r="W6" s="35">
        <v>9</v>
      </c>
      <c r="X6" s="35">
        <v>2</v>
      </c>
      <c r="Y6" s="36"/>
      <c r="Z6" s="37"/>
    </row>
    <row r="7" spans="1:26" ht="13.5" thickBot="1">
      <c r="A7" s="341"/>
      <c r="B7" s="340" t="s">
        <v>14</v>
      </c>
      <c r="C7" s="340" t="s">
        <v>12</v>
      </c>
      <c r="D7" s="339">
        <v>2</v>
      </c>
      <c r="E7" s="339">
        <v>1</v>
      </c>
      <c r="F7" s="339">
        <v>1</v>
      </c>
      <c r="G7" s="339">
        <v>3</v>
      </c>
      <c r="H7" s="339">
        <v>1</v>
      </c>
      <c r="I7" s="339">
        <v>0</v>
      </c>
      <c r="J7" s="339">
        <v>0</v>
      </c>
      <c r="K7" s="339">
        <v>2</v>
      </c>
      <c r="L7" s="339">
        <v>5</v>
      </c>
      <c r="M7" s="339">
        <v>1</v>
      </c>
      <c r="N7" s="339">
        <v>0</v>
      </c>
      <c r="O7" s="339">
        <v>2</v>
      </c>
      <c r="P7" s="339"/>
      <c r="Q7" s="339">
        <f t="shared" si="0"/>
        <v>18</v>
      </c>
      <c r="R7" s="39"/>
      <c r="S7" s="23">
        <f>Q6+Q7+Q8+R6+R7+R8</f>
        <v>58</v>
      </c>
      <c r="T7" s="40" t="s">
        <v>94</v>
      </c>
      <c r="U7" s="41"/>
      <c r="V7" s="8"/>
      <c r="W7" s="8"/>
      <c r="X7" s="8"/>
      <c r="Y7" s="337">
        <v>0.2013888888888889</v>
      </c>
      <c r="Z7" s="42"/>
    </row>
    <row r="8" spans="1:26" ht="13.5" thickBot="1">
      <c r="A8" s="336"/>
      <c r="B8" s="335" t="s">
        <v>95</v>
      </c>
      <c r="C8" s="334">
        <v>1</v>
      </c>
      <c r="D8" s="333">
        <v>3</v>
      </c>
      <c r="E8" s="333">
        <v>0</v>
      </c>
      <c r="F8" s="333">
        <v>1</v>
      </c>
      <c r="G8" s="333">
        <v>3</v>
      </c>
      <c r="H8" s="333">
        <v>0</v>
      </c>
      <c r="I8" s="333">
        <v>0</v>
      </c>
      <c r="J8" s="333">
        <v>0</v>
      </c>
      <c r="K8" s="333">
        <v>1</v>
      </c>
      <c r="L8" s="333">
        <v>2</v>
      </c>
      <c r="M8" s="333">
        <v>0</v>
      </c>
      <c r="N8" s="333">
        <v>1</v>
      </c>
      <c r="O8" s="333">
        <v>0</v>
      </c>
      <c r="P8" s="333"/>
      <c r="Q8" s="332">
        <f t="shared" si="0"/>
        <v>11</v>
      </c>
      <c r="R8" s="46"/>
      <c r="S8" s="47"/>
      <c r="T8" s="48" t="s">
        <v>96</v>
      </c>
      <c r="U8" s="49"/>
      <c r="V8" s="49"/>
      <c r="W8" s="49"/>
      <c r="X8" s="44"/>
      <c r="Y8" s="174">
        <f>S7/36</f>
        <v>1.6111111111111112</v>
      </c>
      <c r="Z8" s="51"/>
    </row>
    <row r="9" spans="1:26" ht="13.5" thickBot="1">
      <c r="A9" s="346">
        <v>2</v>
      </c>
      <c r="B9" s="31" t="s">
        <v>15</v>
      </c>
      <c r="C9" s="31" t="s">
        <v>168</v>
      </c>
      <c r="D9" s="344">
        <v>3</v>
      </c>
      <c r="E9" s="344">
        <v>3</v>
      </c>
      <c r="F9" s="344">
        <v>3</v>
      </c>
      <c r="G9" s="344">
        <v>3</v>
      </c>
      <c r="H9" s="344">
        <v>0</v>
      </c>
      <c r="I9" s="344">
        <v>0</v>
      </c>
      <c r="J9" s="344">
        <v>0</v>
      </c>
      <c r="K9" s="344">
        <v>1</v>
      </c>
      <c r="L9" s="344">
        <v>5</v>
      </c>
      <c r="M9" s="344">
        <v>5</v>
      </c>
      <c r="N9" s="344">
        <v>1</v>
      </c>
      <c r="O9" s="344">
        <v>1</v>
      </c>
      <c r="P9" s="344"/>
      <c r="Q9" s="343">
        <f t="shared" si="0"/>
        <v>25</v>
      </c>
      <c r="R9" s="32"/>
      <c r="S9" s="33"/>
      <c r="T9" s="34">
        <v>9</v>
      </c>
      <c r="U9" s="35">
        <v>9</v>
      </c>
      <c r="V9" s="35">
        <v>4</v>
      </c>
      <c r="W9" s="35">
        <v>11</v>
      </c>
      <c r="X9" s="35">
        <v>3</v>
      </c>
      <c r="Y9" s="62"/>
      <c r="Z9" s="37"/>
    </row>
    <row r="10" spans="1:26" ht="13.5" thickBot="1">
      <c r="A10" s="341"/>
      <c r="B10" s="340" t="s">
        <v>14</v>
      </c>
      <c r="C10" s="340" t="s">
        <v>12</v>
      </c>
      <c r="D10" s="339">
        <v>3</v>
      </c>
      <c r="E10" s="339">
        <v>0</v>
      </c>
      <c r="F10" s="339">
        <v>2</v>
      </c>
      <c r="G10" s="339">
        <v>3</v>
      </c>
      <c r="H10" s="339">
        <v>1</v>
      </c>
      <c r="I10" s="339">
        <v>2</v>
      </c>
      <c r="J10" s="339">
        <v>0</v>
      </c>
      <c r="K10" s="339">
        <v>0</v>
      </c>
      <c r="L10" s="339">
        <v>3</v>
      </c>
      <c r="M10" s="339">
        <v>3</v>
      </c>
      <c r="N10" s="339">
        <v>1</v>
      </c>
      <c r="O10" s="339">
        <v>1</v>
      </c>
      <c r="P10" s="339"/>
      <c r="Q10" s="339">
        <f t="shared" si="0"/>
        <v>19</v>
      </c>
      <c r="R10" s="39"/>
      <c r="S10" s="23">
        <f>Q9+Q10+Q11+R9+R10+R11</f>
        <v>65</v>
      </c>
      <c r="T10" s="187"/>
      <c r="U10" s="57"/>
      <c r="V10" s="57"/>
      <c r="W10" s="57"/>
      <c r="X10" s="57"/>
      <c r="Y10" s="337">
        <v>0.20347222222222222</v>
      </c>
      <c r="Z10" s="58"/>
    </row>
    <row r="11" spans="1:26" ht="13.5" thickBot="1">
      <c r="A11" s="336"/>
      <c r="B11" s="335" t="s">
        <v>95</v>
      </c>
      <c r="C11" s="334">
        <v>2</v>
      </c>
      <c r="D11" s="333">
        <v>3</v>
      </c>
      <c r="E11" s="333">
        <v>0</v>
      </c>
      <c r="F11" s="333">
        <v>5</v>
      </c>
      <c r="G11" s="333">
        <v>3</v>
      </c>
      <c r="H11" s="333">
        <v>1</v>
      </c>
      <c r="I11" s="333">
        <v>1</v>
      </c>
      <c r="J11" s="333">
        <v>0</v>
      </c>
      <c r="K11" s="333">
        <v>1</v>
      </c>
      <c r="L11" s="333">
        <v>3</v>
      </c>
      <c r="M11" s="333">
        <v>2</v>
      </c>
      <c r="N11" s="333">
        <v>2</v>
      </c>
      <c r="O11" s="333">
        <v>0</v>
      </c>
      <c r="P11" s="333"/>
      <c r="Q11" s="332">
        <f t="shared" si="0"/>
        <v>21</v>
      </c>
      <c r="R11" s="46"/>
      <c r="S11" s="47"/>
      <c r="T11" s="48" t="s">
        <v>96</v>
      </c>
      <c r="U11" s="49"/>
      <c r="V11" s="49"/>
      <c r="W11" s="49"/>
      <c r="X11" s="49"/>
      <c r="Y11" s="60">
        <f>S10/36</f>
        <v>1.8055555555555556</v>
      </c>
      <c r="Z11" s="61"/>
    </row>
    <row r="12" spans="1:26" ht="13.5" thickBot="1">
      <c r="A12" s="346">
        <v>3</v>
      </c>
      <c r="B12" s="31" t="s">
        <v>142</v>
      </c>
      <c r="C12" s="31" t="s">
        <v>141</v>
      </c>
      <c r="D12" s="344">
        <v>3</v>
      </c>
      <c r="E12" s="344">
        <v>3</v>
      </c>
      <c r="F12" s="344">
        <v>2</v>
      </c>
      <c r="G12" s="344">
        <v>3</v>
      </c>
      <c r="H12" s="344">
        <v>2</v>
      </c>
      <c r="I12" s="344">
        <v>0</v>
      </c>
      <c r="J12" s="344">
        <v>0</v>
      </c>
      <c r="K12" s="344">
        <v>1</v>
      </c>
      <c r="L12" s="344">
        <v>3</v>
      </c>
      <c r="M12" s="344">
        <v>3</v>
      </c>
      <c r="N12" s="344">
        <v>5</v>
      </c>
      <c r="O12" s="344">
        <v>1</v>
      </c>
      <c r="P12" s="344"/>
      <c r="Q12" s="343">
        <f t="shared" si="0"/>
        <v>26</v>
      </c>
      <c r="R12" s="32"/>
      <c r="S12" s="33"/>
      <c r="T12" s="34">
        <v>8</v>
      </c>
      <c r="U12" s="35">
        <v>6</v>
      </c>
      <c r="V12" s="35">
        <v>5</v>
      </c>
      <c r="W12" s="35">
        <v>13</v>
      </c>
      <c r="X12" s="35">
        <v>4</v>
      </c>
      <c r="Y12" s="62"/>
      <c r="Z12" s="37"/>
    </row>
    <row r="13" spans="1:26" ht="13.5" thickBot="1">
      <c r="A13" s="341"/>
      <c r="B13" s="340" t="s">
        <v>14</v>
      </c>
      <c r="C13" s="340"/>
      <c r="D13" s="339">
        <v>5</v>
      </c>
      <c r="E13" s="339">
        <v>3</v>
      </c>
      <c r="F13" s="339">
        <v>3</v>
      </c>
      <c r="G13" s="339">
        <v>3</v>
      </c>
      <c r="H13" s="339">
        <v>1</v>
      </c>
      <c r="I13" s="339">
        <v>1</v>
      </c>
      <c r="J13" s="339">
        <v>0</v>
      </c>
      <c r="K13" s="339">
        <v>0</v>
      </c>
      <c r="L13" s="339">
        <v>5</v>
      </c>
      <c r="M13" s="339">
        <v>3</v>
      </c>
      <c r="N13" s="339">
        <v>0</v>
      </c>
      <c r="O13" s="339">
        <v>0</v>
      </c>
      <c r="P13" s="339"/>
      <c r="Q13" s="339">
        <f t="shared" si="0"/>
        <v>24</v>
      </c>
      <c r="R13" s="39"/>
      <c r="S13" s="23">
        <f>Q12+Q13+Q14+R12+R13+R14</f>
        <v>75</v>
      </c>
      <c r="T13" s="187"/>
      <c r="U13" s="57"/>
      <c r="V13" s="57"/>
      <c r="W13" s="57"/>
      <c r="X13" s="57"/>
      <c r="Y13" s="337">
        <v>0.20277777777777783</v>
      </c>
      <c r="Z13" s="58"/>
    </row>
    <row r="14" spans="1:26" ht="13.5" thickBot="1">
      <c r="A14" s="336"/>
      <c r="B14" s="335" t="s">
        <v>181</v>
      </c>
      <c r="C14" s="334"/>
      <c r="D14" s="333">
        <v>3</v>
      </c>
      <c r="E14" s="333">
        <v>2</v>
      </c>
      <c r="F14" s="333">
        <v>3</v>
      </c>
      <c r="G14" s="333">
        <v>3</v>
      </c>
      <c r="H14" s="333">
        <v>0</v>
      </c>
      <c r="I14" s="333">
        <v>1</v>
      </c>
      <c r="J14" s="333">
        <v>2</v>
      </c>
      <c r="K14" s="333">
        <v>3</v>
      </c>
      <c r="L14" s="333">
        <v>5</v>
      </c>
      <c r="M14" s="333">
        <v>0</v>
      </c>
      <c r="N14" s="333">
        <v>1</v>
      </c>
      <c r="O14" s="333">
        <v>2</v>
      </c>
      <c r="P14" s="333"/>
      <c r="Q14" s="332">
        <f t="shared" si="0"/>
        <v>25</v>
      </c>
      <c r="R14" s="46"/>
      <c r="S14" s="47"/>
      <c r="T14" s="48" t="s">
        <v>96</v>
      </c>
      <c r="U14" s="49"/>
      <c r="V14" s="49"/>
      <c r="W14" s="49"/>
      <c r="X14" s="49"/>
      <c r="Y14" s="60">
        <f>S13/36</f>
        <v>2.0833333333333335</v>
      </c>
      <c r="Z14" s="61"/>
    </row>
    <row r="15" spans="1:26" ht="13.5" thickBot="1">
      <c r="A15" s="346">
        <v>4</v>
      </c>
      <c r="B15" s="31" t="s">
        <v>98</v>
      </c>
      <c r="C15" s="31" t="s">
        <v>29</v>
      </c>
      <c r="D15" s="344">
        <v>3</v>
      </c>
      <c r="E15" s="344">
        <v>2</v>
      </c>
      <c r="F15" s="344">
        <v>3</v>
      </c>
      <c r="G15" s="344">
        <v>3</v>
      </c>
      <c r="H15" s="344">
        <v>0</v>
      </c>
      <c r="I15" s="344">
        <v>0</v>
      </c>
      <c r="J15" s="344">
        <v>0</v>
      </c>
      <c r="K15" s="344">
        <v>1</v>
      </c>
      <c r="L15" s="344">
        <v>5</v>
      </c>
      <c r="M15" s="344">
        <v>3</v>
      </c>
      <c r="N15" s="344">
        <v>5</v>
      </c>
      <c r="O15" s="344">
        <v>5</v>
      </c>
      <c r="P15" s="344"/>
      <c r="Q15" s="343">
        <f t="shared" si="0"/>
        <v>30</v>
      </c>
      <c r="R15" s="32"/>
      <c r="S15" s="33"/>
      <c r="T15" s="34">
        <v>7</v>
      </c>
      <c r="U15" s="35">
        <v>7</v>
      </c>
      <c r="V15" s="35">
        <v>4</v>
      </c>
      <c r="W15" s="35">
        <v>13</v>
      </c>
      <c r="X15" s="35">
        <v>5</v>
      </c>
      <c r="Y15" s="44"/>
      <c r="Z15" s="54"/>
    </row>
    <row r="16" spans="1:26" ht="13.5" thickBot="1">
      <c r="A16" s="341"/>
      <c r="B16" s="340" t="s">
        <v>14</v>
      </c>
      <c r="C16" s="340" t="s">
        <v>18</v>
      </c>
      <c r="D16" s="339">
        <v>3</v>
      </c>
      <c r="E16" s="339">
        <v>2</v>
      </c>
      <c r="F16" s="339">
        <v>3</v>
      </c>
      <c r="G16" s="339">
        <v>3</v>
      </c>
      <c r="H16" s="339">
        <v>0</v>
      </c>
      <c r="I16" s="339">
        <v>5</v>
      </c>
      <c r="J16" s="339">
        <v>3</v>
      </c>
      <c r="K16" s="339">
        <v>1</v>
      </c>
      <c r="L16" s="339">
        <v>3</v>
      </c>
      <c r="M16" s="339">
        <v>1</v>
      </c>
      <c r="N16" s="339">
        <v>1</v>
      </c>
      <c r="O16" s="339">
        <v>1</v>
      </c>
      <c r="P16" s="339"/>
      <c r="Q16" s="339">
        <f t="shared" si="0"/>
        <v>26</v>
      </c>
      <c r="R16" s="39"/>
      <c r="S16" s="23">
        <f>Q15+Q16+Q17+R15+R16+R17</f>
        <v>79</v>
      </c>
      <c r="T16" s="56" t="s">
        <v>94</v>
      </c>
      <c r="U16" s="57"/>
      <c r="V16" s="57"/>
      <c r="W16" s="57"/>
      <c r="X16" s="57"/>
      <c r="Y16" s="337">
        <v>0.20416666666666672</v>
      </c>
      <c r="Z16" s="58"/>
    </row>
    <row r="17" spans="1:26" ht="13.5" thickBot="1">
      <c r="A17" s="336"/>
      <c r="B17" s="335" t="s">
        <v>19</v>
      </c>
      <c r="C17" s="334">
        <v>9</v>
      </c>
      <c r="D17" s="333">
        <v>5</v>
      </c>
      <c r="E17" s="333">
        <v>2</v>
      </c>
      <c r="F17" s="333">
        <v>3</v>
      </c>
      <c r="G17" s="333">
        <v>3</v>
      </c>
      <c r="H17" s="333">
        <v>0</v>
      </c>
      <c r="I17" s="333">
        <v>1</v>
      </c>
      <c r="J17" s="333">
        <v>0</v>
      </c>
      <c r="K17" s="333">
        <v>2</v>
      </c>
      <c r="L17" s="333">
        <v>3</v>
      </c>
      <c r="M17" s="333">
        <v>3</v>
      </c>
      <c r="N17" s="333">
        <v>0</v>
      </c>
      <c r="O17" s="333">
        <v>1</v>
      </c>
      <c r="P17" s="333"/>
      <c r="Q17" s="332">
        <f t="shared" si="0"/>
        <v>23</v>
      </c>
      <c r="R17" s="46"/>
      <c r="S17" s="47"/>
      <c r="T17" s="48" t="s">
        <v>96</v>
      </c>
      <c r="U17" s="49"/>
      <c r="V17" s="49"/>
      <c r="W17" s="49"/>
      <c r="X17" s="49"/>
      <c r="Y17" s="60">
        <f>S16/36</f>
        <v>2.1944444444444446</v>
      </c>
      <c r="Z17" s="61"/>
    </row>
    <row r="18" spans="1:26" ht="13.5" thickBot="1">
      <c r="A18" s="346">
        <v>5</v>
      </c>
      <c r="B18" s="31" t="s">
        <v>17</v>
      </c>
      <c r="C18" s="31" t="s">
        <v>16</v>
      </c>
      <c r="D18" s="344">
        <v>5</v>
      </c>
      <c r="E18" s="344">
        <v>5</v>
      </c>
      <c r="F18" s="344">
        <v>3</v>
      </c>
      <c r="G18" s="344">
        <v>3</v>
      </c>
      <c r="H18" s="344">
        <v>1</v>
      </c>
      <c r="I18" s="344">
        <v>2</v>
      </c>
      <c r="J18" s="344">
        <v>0</v>
      </c>
      <c r="K18" s="344">
        <v>2</v>
      </c>
      <c r="L18" s="344">
        <v>5</v>
      </c>
      <c r="M18" s="344">
        <v>3</v>
      </c>
      <c r="N18" s="344">
        <v>3</v>
      </c>
      <c r="O18" s="344">
        <v>1</v>
      </c>
      <c r="P18" s="344"/>
      <c r="Q18" s="343">
        <f t="shared" si="0"/>
        <v>33</v>
      </c>
      <c r="R18" s="32"/>
      <c r="S18" s="33"/>
      <c r="T18" s="34">
        <v>2</v>
      </c>
      <c r="U18" s="35">
        <v>6</v>
      </c>
      <c r="V18" s="35">
        <v>5</v>
      </c>
      <c r="W18" s="35">
        <v>13</v>
      </c>
      <c r="X18" s="35">
        <v>10</v>
      </c>
      <c r="Y18" s="44"/>
      <c r="Z18" s="54"/>
    </row>
    <row r="19" spans="1:26" ht="13.5" thickBot="1">
      <c r="A19" s="341"/>
      <c r="B19" s="340" t="s">
        <v>14</v>
      </c>
      <c r="C19" s="340" t="s">
        <v>18</v>
      </c>
      <c r="D19" s="339">
        <v>5</v>
      </c>
      <c r="E19" s="339">
        <v>5</v>
      </c>
      <c r="F19" s="339">
        <v>3</v>
      </c>
      <c r="G19" s="339">
        <v>3</v>
      </c>
      <c r="H19" s="339">
        <v>3</v>
      </c>
      <c r="I19" s="339">
        <v>5</v>
      </c>
      <c r="J19" s="339">
        <v>2</v>
      </c>
      <c r="K19" s="339">
        <v>1</v>
      </c>
      <c r="L19" s="339">
        <v>5</v>
      </c>
      <c r="M19" s="339">
        <v>3</v>
      </c>
      <c r="N19" s="339">
        <v>1</v>
      </c>
      <c r="O19" s="339">
        <v>2</v>
      </c>
      <c r="P19" s="339"/>
      <c r="Q19" s="339">
        <f t="shared" si="0"/>
        <v>38</v>
      </c>
      <c r="R19" s="39"/>
      <c r="S19" s="23">
        <f>Q18+Q19+Q20+R18+R19+R20</f>
        <v>105</v>
      </c>
      <c r="T19" s="56" t="s">
        <v>94</v>
      </c>
      <c r="U19" s="57"/>
      <c r="V19" s="57"/>
      <c r="W19" s="57"/>
      <c r="X19" s="57"/>
      <c r="Y19" s="337">
        <v>0.19930555555555562</v>
      </c>
      <c r="Z19" s="58"/>
    </row>
    <row r="20" spans="1:26" ht="13.5" thickBot="1">
      <c r="A20" s="336"/>
      <c r="B20" s="335" t="s">
        <v>19</v>
      </c>
      <c r="C20" s="334">
        <v>3</v>
      </c>
      <c r="D20" s="333">
        <v>5</v>
      </c>
      <c r="E20" s="333">
        <v>3</v>
      </c>
      <c r="F20" s="333">
        <v>3</v>
      </c>
      <c r="G20" s="333">
        <v>3</v>
      </c>
      <c r="H20" s="333">
        <v>1</v>
      </c>
      <c r="I20" s="333">
        <v>3</v>
      </c>
      <c r="J20" s="333">
        <v>2</v>
      </c>
      <c r="K20" s="333">
        <v>5</v>
      </c>
      <c r="L20" s="333">
        <v>5</v>
      </c>
      <c r="M20" s="333">
        <v>3</v>
      </c>
      <c r="N20" s="333">
        <v>1</v>
      </c>
      <c r="O20" s="333">
        <v>0</v>
      </c>
      <c r="P20" s="333"/>
      <c r="Q20" s="332">
        <f t="shared" si="0"/>
        <v>34</v>
      </c>
      <c r="R20" s="46"/>
      <c r="S20" s="47"/>
      <c r="T20" s="48" t="s">
        <v>96</v>
      </c>
      <c r="U20" s="49"/>
      <c r="V20" s="49"/>
      <c r="W20" s="49"/>
      <c r="X20" s="49"/>
      <c r="Y20" s="60">
        <f>S19/36</f>
        <v>2.9166666666666665</v>
      </c>
      <c r="Z20" s="61"/>
    </row>
    <row r="21" spans="1:26" ht="13.5" thickBot="1">
      <c r="A21" s="346">
        <v>6</v>
      </c>
      <c r="B21" s="31" t="s">
        <v>145</v>
      </c>
      <c r="C21" s="31" t="s">
        <v>182</v>
      </c>
      <c r="D21" s="344">
        <v>5</v>
      </c>
      <c r="E21" s="344">
        <v>5</v>
      </c>
      <c r="F21" s="344">
        <v>5</v>
      </c>
      <c r="G21" s="344">
        <v>3</v>
      </c>
      <c r="H21" s="344">
        <v>5</v>
      </c>
      <c r="I21" s="344">
        <v>5</v>
      </c>
      <c r="J21" s="344">
        <v>3</v>
      </c>
      <c r="K21" s="344">
        <v>1</v>
      </c>
      <c r="L21" s="344">
        <v>5</v>
      </c>
      <c r="M21" s="344">
        <v>3</v>
      </c>
      <c r="N21" s="344">
        <v>3</v>
      </c>
      <c r="O21" s="344">
        <v>3</v>
      </c>
      <c r="P21" s="344"/>
      <c r="Q21" s="343">
        <f t="shared" si="0"/>
        <v>46</v>
      </c>
      <c r="R21" s="65"/>
      <c r="S21" s="23"/>
      <c r="T21" s="34">
        <v>2</v>
      </c>
      <c r="U21" s="35">
        <v>1</v>
      </c>
      <c r="V21" s="35">
        <v>4</v>
      </c>
      <c r="W21" s="35">
        <v>12</v>
      </c>
      <c r="X21" s="35">
        <v>17</v>
      </c>
      <c r="Y21" s="44"/>
      <c r="Z21" s="54"/>
    </row>
    <row r="22" spans="1:26" ht="13.5" thickBot="1">
      <c r="A22" s="341"/>
      <c r="B22" s="340" t="s">
        <v>14</v>
      </c>
      <c r="C22" s="340"/>
      <c r="D22" s="339">
        <v>5</v>
      </c>
      <c r="E22" s="339">
        <v>3</v>
      </c>
      <c r="F22" s="339">
        <v>5</v>
      </c>
      <c r="G22" s="339">
        <v>5</v>
      </c>
      <c r="H22" s="339">
        <v>5</v>
      </c>
      <c r="I22" s="339">
        <v>3</v>
      </c>
      <c r="J22" s="339">
        <v>2</v>
      </c>
      <c r="K22" s="339">
        <v>2</v>
      </c>
      <c r="L22" s="339">
        <v>5</v>
      </c>
      <c r="M22" s="339">
        <v>3</v>
      </c>
      <c r="N22" s="339">
        <v>3</v>
      </c>
      <c r="O22" s="339">
        <v>5</v>
      </c>
      <c r="P22" s="339"/>
      <c r="Q22" s="339">
        <f t="shared" si="0"/>
        <v>46</v>
      </c>
      <c r="R22" s="39"/>
      <c r="S22" s="23">
        <f>Q21+Q22+Q23+R21+R22+R23</f>
        <v>130</v>
      </c>
      <c r="T22" s="56" t="s">
        <v>97</v>
      </c>
      <c r="U22" s="57"/>
      <c r="V22" s="57"/>
      <c r="W22" s="57"/>
      <c r="X22" s="57"/>
      <c r="Y22" s="337">
        <v>0.2048611111111111</v>
      </c>
      <c r="Z22" s="58"/>
    </row>
    <row r="23" spans="1:26" ht="13.5" thickBot="1">
      <c r="A23" s="341"/>
      <c r="B23" s="340" t="s">
        <v>22</v>
      </c>
      <c r="C23" s="353"/>
      <c r="D23" s="352">
        <v>5</v>
      </c>
      <c r="E23" s="352">
        <v>3</v>
      </c>
      <c r="F23" s="352">
        <v>5</v>
      </c>
      <c r="G23" s="352">
        <v>3</v>
      </c>
      <c r="H23" s="352">
        <v>0</v>
      </c>
      <c r="I23" s="352">
        <v>3</v>
      </c>
      <c r="J23" s="352">
        <v>0</v>
      </c>
      <c r="K23" s="352">
        <v>2</v>
      </c>
      <c r="L23" s="352">
        <v>5</v>
      </c>
      <c r="M23" s="352">
        <v>5</v>
      </c>
      <c r="N23" s="352">
        <v>2</v>
      </c>
      <c r="O23" s="352">
        <v>5</v>
      </c>
      <c r="P23" s="352"/>
      <c r="Q23" s="351">
        <f t="shared" si="0"/>
        <v>38</v>
      </c>
      <c r="R23" s="66"/>
      <c r="S23" s="23"/>
      <c r="T23" s="96" t="s">
        <v>96</v>
      </c>
      <c r="U23" s="24"/>
      <c r="V23" s="24"/>
      <c r="W23" s="24"/>
      <c r="X23" s="24"/>
      <c r="Y23" s="97">
        <f>S22/36</f>
        <v>3.611111111111111</v>
      </c>
      <c r="Z23" s="325"/>
    </row>
    <row r="24" spans="1:26" ht="13.5" thickBot="1">
      <c r="A24" s="346">
        <v>7</v>
      </c>
      <c r="B24" s="31" t="s">
        <v>23</v>
      </c>
      <c r="C24" s="31" t="s">
        <v>20</v>
      </c>
      <c r="D24" s="344">
        <v>5</v>
      </c>
      <c r="E24" s="344">
        <v>3</v>
      </c>
      <c r="F24" s="344">
        <v>3</v>
      </c>
      <c r="G24" s="344">
        <v>3</v>
      </c>
      <c r="H24" s="344">
        <v>5</v>
      </c>
      <c r="I24" s="344">
        <v>5</v>
      </c>
      <c r="J24" s="344">
        <v>2</v>
      </c>
      <c r="K24" s="344">
        <v>3</v>
      </c>
      <c r="L24" s="344">
        <v>5</v>
      </c>
      <c r="M24" s="344">
        <v>5</v>
      </c>
      <c r="N24" s="344">
        <v>5</v>
      </c>
      <c r="O24" s="344">
        <v>3</v>
      </c>
      <c r="P24" s="344"/>
      <c r="Q24" s="343">
        <f t="shared" si="0"/>
        <v>47</v>
      </c>
      <c r="R24" s="32"/>
      <c r="S24" s="33"/>
      <c r="T24" s="34">
        <v>2</v>
      </c>
      <c r="U24" s="35">
        <v>1</v>
      </c>
      <c r="V24" s="35">
        <v>2</v>
      </c>
      <c r="W24" s="35">
        <v>15</v>
      </c>
      <c r="X24" s="35">
        <v>16</v>
      </c>
      <c r="Y24" s="85"/>
      <c r="Z24" s="37"/>
    </row>
    <row r="25" spans="1:26" ht="13.5" thickBot="1">
      <c r="A25" s="341"/>
      <c r="B25" s="340" t="s">
        <v>14</v>
      </c>
      <c r="C25" s="340" t="s">
        <v>12</v>
      </c>
      <c r="D25" s="344">
        <v>5</v>
      </c>
      <c r="E25" s="339">
        <v>5</v>
      </c>
      <c r="F25" s="339">
        <v>5</v>
      </c>
      <c r="G25" s="339">
        <v>3</v>
      </c>
      <c r="H25" s="339">
        <v>5</v>
      </c>
      <c r="I25" s="339">
        <v>5</v>
      </c>
      <c r="J25" s="339">
        <v>0</v>
      </c>
      <c r="K25" s="339">
        <v>2</v>
      </c>
      <c r="L25" s="339">
        <v>5</v>
      </c>
      <c r="M25" s="339">
        <v>3</v>
      </c>
      <c r="N25" s="339">
        <v>3</v>
      </c>
      <c r="O25" s="339">
        <v>3</v>
      </c>
      <c r="P25" s="339"/>
      <c r="Q25" s="339">
        <f t="shared" si="0"/>
        <v>44</v>
      </c>
      <c r="R25" s="39"/>
      <c r="S25" s="23">
        <f>Q24+Q25+Q26+R24+R25+R26</f>
        <v>130</v>
      </c>
      <c r="T25" s="56" t="s">
        <v>94</v>
      </c>
      <c r="U25" s="57"/>
      <c r="V25" s="57"/>
      <c r="W25" s="57"/>
      <c r="X25" s="57"/>
      <c r="Y25" s="337">
        <v>0.20763888888888882</v>
      </c>
      <c r="Z25" s="58"/>
    </row>
    <row r="26" spans="1:26" ht="13.5" thickBot="1">
      <c r="A26" s="336"/>
      <c r="B26" s="335" t="s">
        <v>95</v>
      </c>
      <c r="C26" s="334">
        <v>6</v>
      </c>
      <c r="D26" s="333">
        <v>5</v>
      </c>
      <c r="E26" s="333">
        <v>3</v>
      </c>
      <c r="F26" s="333">
        <v>5</v>
      </c>
      <c r="G26" s="333">
        <v>3</v>
      </c>
      <c r="H26" s="333">
        <v>5</v>
      </c>
      <c r="I26" s="333">
        <v>3</v>
      </c>
      <c r="J26" s="333">
        <v>0</v>
      </c>
      <c r="K26" s="333">
        <v>1</v>
      </c>
      <c r="L26" s="333">
        <v>3</v>
      </c>
      <c r="M26" s="333">
        <v>3</v>
      </c>
      <c r="N26" s="333">
        <v>5</v>
      </c>
      <c r="O26" s="333">
        <v>3</v>
      </c>
      <c r="P26" s="333"/>
      <c r="Q26" s="332">
        <f t="shared" si="0"/>
        <v>39</v>
      </c>
      <c r="R26" s="46"/>
      <c r="S26" s="47"/>
      <c r="T26" s="48" t="s">
        <v>96</v>
      </c>
      <c r="U26" s="49"/>
      <c r="V26" s="49"/>
      <c r="W26" s="49"/>
      <c r="X26" s="49"/>
      <c r="Y26" s="63">
        <f>S25/36</f>
        <v>3.611111111111111</v>
      </c>
      <c r="Z26" s="61"/>
    </row>
    <row r="27" spans="1:26" ht="13.5" thickBot="1">
      <c r="A27" s="346">
        <v>8</v>
      </c>
      <c r="B27" s="317" t="s">
        <v>26</v>
      </c>
      <c r="C27" s="317" t="s">
        <v>25</v>
      </c>
      <c r="D27" s="344">
        <v>3</v>
      </c>
      <c r="E27" s="344">
        <v>2</v>
      </c>
      <c r="F27" s="344">
        <v>3</v>
      </c>
      <c r="G27" s="344">
        <v>0</v>
      </c>
      <c r="H27" s="344">
        <v>5</v>
      </c>
      <c r="I27" s="344">
        <v>0</v>
      </c>
      <c r="J27" s="344">
        <v>1</v>
      </c>
      <c r="K27" s="344">
        <v>3</v>
      </c>
      <c r="L27" s="344">
        <v>5</v>
      </c>
      <c r="M27" s="344">
        <v>0</v>
      </c>
      <c r="N27" s="344">
        <v>1</v>
      </c>
      <c r="O27" s="344">
        <v>2</v>
      </c>
      <c r="P27" s="344"/>
      <c r="Q27" s="343">
        <f t="shared" si="0"/>
        <v>25</v>
      </c>
      <c r="R27" s="344"/>
      <c r="S27" s="33"/>
      <c r="T27" s="73">
        <v>9</v>
      </c>
      <c r="U27" s="74">
        <v>10</v>
      </c>
      <c r="V27" s="74">
        <v>6</v>
      </c>
      <c r="W27" s="74">
        <v>9</v>
      </c>
      <c r="X27" s="74">
        <v>2</v>
      </c>
      <c r="Y27" s="85"/>
      <c r="Z27" s="75"/>
    </row>
    <row r="28" spans="1:26" ht="13.5" thickBot="1">
      <c r="A28" s="341"/>
      <c r="B28" s="340" t="s">
        <v>24</v>
      </c>
      <c r="C28" s="340" t="s">
        <v>12</v>
      </c>
      <c r="D28" s="339">
        <v>3</v>
      </c>
      <c r="E28" s="339">
        <v>2</v>
      </c>
      <c r="F28" s="339">
        <v>2</v>
      </c>
      <c r="G28" s="339">
        <v>1</v>
      </c>
      <c r="H28" s="339">
        <v>3</v>
      </c>
      <c r="I28" s="339">
        <v>1</v>
      </c>
      <c r="J28" s="339">
        <v>2</v>
      </c>
      <c r="K28" s="339">
        <v>3</v>
      </c>
      <c r="L28" s="339">
        <v>1</v>
      </c>
      <c r="M28" s="339">
        <v>0</v>
      </c>
      <c r="N28" s="339">
        <v>0</v>
      </c>
      <c r="O28" s="339">
        <v>1</v>
      </c>
      <c r="P28" s="339"/>
      <c r="Q28" s="339">
        <f t="shared" si="0"/>
        <v>19</v>
      </c>
      <c r="R28" s="339"/>
      <c r="S28" s="23">
        <f>Q27+Q28+Q29+R27+R28+R29</f>
        <v>59</v>
      </c>
      <c r="T28" s="69" t="s">
        <v>94</v>
      </c>
      <c r="U28" s="27"/>
      <c r="V28" s="27"/>
      <c r="W28" s="27"/>
      <c r="X28" s="27"/>
      <c r="Y28" s="337">
        <v>0.20555555555555566</v>
      </c>
      <c r="Z28" s="70"/>
    </row>
    <row r="29" spans="1:26" ht="13.5" thickBot="1">
      <c r="A29" s="336"/>
      <c r="B29" s="335" t="s">
        <v>22</v>
      </c>
      <c r="C29" s="334">
        <v>7</v>
      </c>
      <c r="D29" s="333">
        <v>3</v>
      </c>
      <c r="E29" s="333">
        <v>0</v>
      </c>
      <c r="F29" s="333">
        <v>1</v>
      </c>
      <c r="G29" s="333">
        <v>3</v>
      </c>
      <c r="H29" s="333">
        <v>3</v>
      </c>
      <c r="I29" s="333">
        <v>1</v>
      </c>
      <c r="J29" s="333">
        <v>0</v>
      </c>
      <c r="K29" s="333">
        <v>2</v>
      </c>
      <c r="L29" s="333">
        <v>1</v>
      </c>
      <c r="M29" s="333">
        <v>0</v>
      </c>
      <c r="N29" s="333">
        <v>0</v>
      </c>
      <c r="O29" s="333">
        <v>1</v>
      </c>
      <c r="P29" s="333"/>
      <c r="Q29" s="332">
        <f t="shared" si="0"/>
        <v>15</v>
      </c>
      <c r="R29" s="333"/>
      <c r="S29" s="47"/>
      <c r="T29" s="77" t="s">
        <v>96</v>
      </c>
      <c r="U29" s="78"/>
      <c r="V29" s="78"/>
      <c r="W29" s="78"/>
      <c r="X29" s="78"/>
      <c r="Y29" s="60">
        <f>S28/36</f>
        <v>1.6388888888888888</v>
      </c>
      <c r="Z29" s="79"/>
    </row>
    <row r="30" spans="1:26" ht="13.5" thickBot="1">
      <c r="A30" s="346">
        <v>9</v>
      </c>
      <c r="B30" s="317" t="s">
        <v>36</v>
      </c>
      <c r="C30" s="317" t="s">
        <v>35</v>
      </c>
      <c r="D30" s="344">
        <v>5</v>
      </c>
      <c r="E30" s="344">
        <v>5</v>
      </c>
      <c r="F30" s="344">
        <v>5</v>
      </c>
      <c r="G30" s="344">
        <v>1</v>
      </c>
      <c r="H30" s="344">
        <v>5</v>
      </c>
      <c r="I30" s="344">
        <v>2</v>
      </c>
      <c r="J30" s="344">
        <v>1</v>
      </c>
      <c r="K30" s="344">
        <v>3</v>
      </c>
      <c r="L30" s="344">
        <v>3</v>
      </c>
      <c r="M30" s="344">
        <v>0</v>
      </c>
      <c r="N30" s="344">
        <v>1</v>
      </c>
      <c r="O30" s="344">
        <v>3</v>
      </c>
      <c r="P30" s="344"/>
      <c r="Q30" s="343">
        <f t="shared" si="0"/>
        <v>34</v>
      </c>
      <c r="R30" s="344"/>
      <c r="S30" s="33"/>
      <c r="T30" s="73">
        <v>6</v>
      </c>
      <c r="U30" s="74">
        <v>9</v>
      </c>
      <c r="V30" s="74">
        <v>5</v>
      </c>
      <c r="W30" s="74">
        <v>9</v>
      </c>
      <c r="X30" s="74">
        <v>7</v>
      </c>
      <c r="Y30" s="62"/>
      <c r="Z30" s="75"/>
    </row>
    <row r="31" spans="1:26" ht="13.5" thickBot="1">
      <c r="A31" s="341"/>
      <c r="B31" s="340" t="s">
        <v>24</v>
      </c>
      <c r="C31" s="340" t="s">
        <v>12</v>
      </c>
      <c r="D31" s="339">
        <v>3</v>
      </c>
      <c r="E31" s="339">
        <v>5</v>
      </c>
      <c r="F31" s="339">
        <v>3</v>
      </c>
      <c r="G31" s="339">
        <v>1</v>
      </c>
      <c r="H31" s="339">
        <v>3</v>
      </c>
      <c r="I31" s="339">
        <v>0</v>
      </c>
      <c r="J31" s="339">
        <v>0</v>
      </c>
      <c r="K31" s="339">
        <v>2</v>
      </c>
      <c r="L31" s="339">
        <v>3</v>
      </c>
      <c r="M31" s="339">
        <v>0</v>
      </c>
      <c r="N31" s="339">
        <v>2</v>
      </c>
      <c r="O31" s="339">
        <v>2</v>
      </c>
      <c r="P31" s="339"/>
      <c r="Q31" s="339">
        <f t="shared" si="0"/>
        <v>24</v>
      </c>
      <c r="R31" s="339"/>
      <c r="S31" s="23">
        <f>Q30+Q31+Q32+R30+R31+R32</f>
        <v>81</v>
      </c>
      <c r="T31" s="69" t="s">
        <v>97</v>
      </c>
      <c r="U31" s="27"/>
      <c r="V31" s="27"/>
      <c r="W31" s="27"/>
      <c r="X31" s="27"/>
      <c r="Y31" s="337">
        <v>0.20625</v>
      </c>
      <c r="Z31" s="70"/>
    </row>
    <row r="32" spans="1:26" ht="13.5" thickBot="1">
      <c r="A32" s="336"/>
      <c r="B32" s="335" t="s">
        <v>22</v>
      </c>
      <c r="C32" s="334">
        <v>12</v>
      </c>
      <c r="D32" s="333">
        <v>5</v>
      </c>
      <c r="E32" s="333">
        <v>1</v>
      </c>
      <c r="F32" s="333">
        <v>3</v>
      </c>
      <c r="G32" s="333">
        <v>1</v>
      </c>
      <c r="H32" s="333">
        <v>5</v>
      </c>
      <c r="I32" s="333">
        <v>0</v>
      </c>
      <c r="J32" s="333">
        <v>1</v>
      </c>
      <c r="K32" s="333">
        <v>2</v>
      </c>
      <c r="L32" s="333">
        <v>3</v>
      </c>
      <c r="M32" s="333">
        <v>0</v>
      </c>
      <c r="N32" s="333">
        <v>1</v>
      </c>
      <c r="O32" s="333">
        <v>1</v>
      </c>
      <c r="P32" s="333"/>
      <c r="Q32" s="332">
        <f t="shared" si="0"/>
        <v>23</v>
      </c>
      <c r="R32" s="333"/>
      <c r="S32" s="47"/>
      <c r="T32" s="77" t="s">
        <v>96</v>
      </c>
      <c r="U32" s="78"/>
      <c r="V32" s="78"/>
      <c r="W32" s="78"/>
      <c r="X32" s="78"/>
      <c r="Y32" s="60">
        <f>S31/36</f>
        <v>2.25</v>
      </c>
      <c r="Z32" s="79"/>
    </row>
    <row r="33" spans="1:26" ht="13.5" thickBot="1">
      <c r="A33" s="346">
        <v>10</v>
      </c>
      <c r="B33" s="317" t="s">
        <v>28</v>
      </c>
      <c r="C33" s="317" t="s">
        <v>27</v>
      </c>
      <c r="D33" s="344">
        <v>3</v>
      </c>
      <c r="E33" s="344">
        <v>3</v>
      </c>
      <c r="F33" s="344">
        <v>3</v>
      </c>
      <c r="G33" s="344">
        <v>3</v>
      </c>
      <c r="H33" s="344">
        <v>5</v>
      </c>
      <c r="I33" s="344">
        <v>1</v>
      </c>
      <c r="J33" s="344">
        <v>5</v>
      </c>
      <c r="K33" s="344">
        <v>2</v>
      </c>
      <c r="L33" s="344">
        <v>3</v>
      </c>
      <c r="M33" s="344">
        <v>3</v>
      </c>
      <c r="N33" s="344">
        <v>1</v>
      </c>
      <c r="O33" s="344">
        <v>2</v>
      </c>
      <c r="P33" s="344"/>
      <c r="Q33" s="343">
        <f t="shared" si="0"/>
        <v>34</v>
      </c>
      <c r="R33" s="344"/>
      <c r="S33" s="33"/>
      <c r="T33" s="73">
        <v>2</v>
      </c>
      <c r="U33" s="74">
        <v>8</v>
      </c>
      <c r="V33" s="74">
        <v>5</v>
      </c>
      <c r="W33" s="74">
        <v>19</v>
      </c>
      <c r="X33" s="74">
        <v>2</v>
      </c>
      <c r="Y33" s="62"/>
      <c r="Z33" s="75"/>
    </row>
    <row r="34" spans="1:26" ht="13.5" thickBot="1">
      <c r="A34" s="341"/>
      <c r="B34" s="340" t="s">
        <v>24</v>
      </c>
      <c r="C34" s="340" t="s">
        <v>12</v>
      </c>
      <c r="D34" s="339">
        <v>3</v>
      </c>
      <c r="E34" s="339">
        <v>3</v>
      </c>
      <c r="F34" s="339">
        <v>3</v>
      </c>
      <c r="G34" s="339">
        <v>3</v>
      </c>
      <c r="H34" s="339">
        <v>3</v>
      </c>
      <c r="I34" s="339">
        <v>1</v>
      </c>
      <c r="J34" s="339">
        <v>1</v>
      </c>
      <c r="K34" s="339">
        <v>2</v>
      </c>
      <c r="L34" s="339">
        <v>3</v>
      </c>
      <c r="M34" s="339">
        <v>2</v>
      </c>
      <c r="N34" s="339">
        <v>1</v>
      </c>
      <c r="O34" s="339">
        <v>3</v>
      </c>
      <c r="P34" s="339"/>
      <c r="Q34" s="339">
        <f t="shared" si="0"/>
        <v>28</v>
      </c>
      <c r="R34" s="339"/>
      <c r="S34" s="23">
        <f>Q33+Q34+Q35+R33+R34+R35</f>
        <v>85</v>
      </c>
      <c r="T34" s="69" t="s">
        <v>97</v>
      </c>
      <c r="U34" s="27"/>
      <c r="V34" s="27"/>
      <c r="W34" s="27"/>
      <c r="X34" s="27"/>
      <c r="Y34" s="337">
        <v>0.1972222222222222</v>
      </c>
      <c r="Z34" s="70"/>
    </row>
    <row r="35" spans="1:26" ht="13.5" thickBot="1">
      <c r="A35" s="336"/>
      <c r="B35" s="335" t="s">
        <v>22</v>
      </c>
      <c r="C35" s="334">
        <v>8</v>
      </c>
      <c r="D35" s="333">
        <v>3</v>
      </c>
      <c r="E35" s="333">
        <v>2</v>
      </c>
      <c r="F35" s="333">
        <v>3</v>
      </c>
      <c r="G35" s="333">
        <v>3</v>
      </c>
      <c r="H35" s="333">
        <v>3</v>
      </c>
      <c r="I35" s="333">
        <v>1</v>
      </c>
      <c r="J35" s="333">
        <v>1</v>
      </c>
      <c r="K35" s="333">
        <v>3</v>
      </c>
      <c r="L35" s="333">
        <v>3</v>
      </c>
      <c r="M35" s="333">
        <v>0</v>
      </c>
      <c r="N35" s="333">
        <v>0</v>
      </c>
      <c r="O35" s="333">
        <v>1</v>
      </c>
      <c r="P35" s="333"/>
      <c r="Q35" s="332">
        <f t="shared" si="0"/>
        <v>23</v>
      </c>
      <c r="R35" s="333"/>
      <c r="S35" s="47"/>
      <c r="T35" s="77" t="s">
        <v>96</v>
      </c>
      <c r="U35" s="78"/>
      <c r="V35" s="78"/>
      <c r="W35" s="78"/>
      <c r="X35" s="78"/>
      <c r="Y35" s="60">
        <f>S34/36</f>
        <v>2.361111111111111</v>
      </c>
      <c r="Z35" s="79"/>
    </row>
    <row r="36" spans="1:26" ht="13.5" thickBot="1">
      <c r="A36" s="346">
        <v>11</v>
      </c>
      <c r="B36" s="317" t="s">
        <v>46</v>
      </c>
      <c r="C36" s="317" t="s">
        <v>45</v>
      </c>
      <c r="D36" s="344">
        <v>3</v>
      </c>
      <c r="E36" s="344">
        <v>5</v>
      </c>
      <c r="F36" s="344">
        <v>3</v>
      </c>
      <c r="G36" s="344">
        <v>2</v>
      </c>
      <c r="H36" s="344">
        <v>5</v>
      </c>
      <c r="I36" s="344">
        <v>1</v>
      </c>
      <c r="J36" s="344">
        <v>3</v>
      </c>
      <c r="K36" s="344">
        <v>3</v>
      </c>
      <c r="L36" s="344">
        <v>3</v>
      </c>
      <c r="M36" s="344">
        <v>0</v>
      </c>
      <c r="N36" s="344">
        <v>3</v>
      </c>
      <c r="O36" s="344">
        <v>0</v>
      </c>
      <c r="P36" s="344"/>
      <c r="Q36" s="343">
        <f t="shared" si="0"/>
        <v>31</v>
      </c>
      <c r="R36" s="344"/>
      <c r="S36" s="33"/>
      <c r="T36" s="73">
        <v>8</v>
      </c>
      <c r="U36" s="74">
        <v>3</v>
      </c>
      <c r="V36" s="74">
        <v>4</v>
      </c>
      <c r="W36" s="74">
        <v>15</v>
      </c>
      <c r="X36" s="74">
        <v>6</v>
      </c>
      <c r="Y36" s="62"/>
      <c r="Z36" s="75"/>
    </row>
    <row r="37" spans="1:26" ht="13.5" thickBot="1">
      <c r="A37" s="341"/>
      <c r="B37" s="340" t="s">
        <v>24</v>
      </c>
      <c r="C37" s="340"/>
      <c r="D37" s="339">
        <v>3</v>
      </c>
      <c r="E37" s="339">
        <v>3</v>
      </c>
      <c r="F37" s="339">
        <v>3</v>
      </c>
      <c r="G37" s="339">
        <v>3</v>
      </c>
      <c r="H37" s="339">
        <v>3</v>
      </c>
      <c r="I37" s="339">
        <v>5</v>
      </c>
      <c r="J37" s="339">
        <v>0</v>
      </c>
      <c r="K37" s="339">
        <v>3</v>
      </c>
      <c r="L37" s="339">
        <v>5</v>
      </c>
      <c r="M37" s="339">
        <v>0</v>
      </c>
      <c r="N37" s="339">
        <v>0</v>
      </c>
      <c r="O37" s="339">
        <v>1</v>
      </c>
      <c r="P37" s="339"/>
      <c r="Q37" s="339">
        <f t="shared" si="0"/>
        <v>29</v>
      </c>
      <c r="R37" s="339"/>
      <c r="S37" s="23">
        <f>Q36+Q37+Q38+R36+R37+R38</f>
        <v>86</v>
      </c>
      <c r="T37" s="69" t="s">
        <v>97</v>
      </c>
      <c r="U37" s="27"/>
      <c r="V37" s="27"/>
      <c r="W37" s="27"/>
      <c r="X37" s="27"/>
      <c r="Y37" s="337">
        <v>0.2</v>
      </c>
      <c r="Z37" s="70"/>
    </row>
    <row r="38" spans="1:26" ht="13.5" thickBot="1">
      <c r="A38" s="336"/>
      <c r="B38" s="335" t="s">
        <v>181</v>
      </c>
      <c r="C38" s="334"/>
      <c r="D38" s="333">
        <v>5</v>
      </c>
      <c r="E38" s="333">
        <v>3</v>
      </c>
      <c r="F38" s="333">
        <v>3</v>
      </c>
      <c r="G38" s="333">
        <v>2</v>
      </c>
      <c r="H38" s="333">
        <v>5</v>
      </c>
      <c r="I38" s="333">
        <v>0</v>
      </c>
      <c r="J38" s="333">
        <v>1</v>
      </c>
      <c r="K38" s="333">
        <v>3</v>
      </c>
      <c r="L38" s="333">
        <v>2</v>
      </c>
      <c r="M38" s="333">
        <v>0</v>
      </c>
      <c r="N38" s="333">
        <v>0</v>
      </c>
      <c r="O38" s="333">
        <v>2</v>
      </c>
      <c r="P38" s="333"/>
      <c r="Q38" s="332">
        <f aca="true" t="shared" si="1" ref="Q38:Q69">SUM(D38:P38)</f>
        <v>26</v>
      </c>
      <c r="R38" s="333"/>
      <c r="S38" s="47"/>
      <c r="T38" s="77" t="s">
        <v>96</v>
      </c>
      <c r="U38" s="78"/>
      <c r="V38" s="78"/>
      <c r="W38" s="78"/>
      <c r="X38" s="78"/>
      <c r="Y38" s="60">
        <f>S37/36</f>
        <v>2.388888888888889</v>
      </c>
      <c r="Z38" s="79"/>
    </row>
    <row r="39" spans="1:26" ht="13.5" thickBot="1">
      <c r="A39" s="346">
        <v>12</v>
      </c>
      <c r="B39" s="317" t="s">
        <v>38</v>
      </c>
      <c r="C39" s="317" t="s">
        <v>37</v>
      </c>
      <c r="D39" s="344">
        <v>5</v>
      </c>
      <c r="E39" s="344">
        <v>5</v>
      </c>
      <c r="F39" s="344">
        <v>3</v>
      </c>
      <c r="G39" s="344">
        <v>3</v>
      </c>
      <c r="H39" s="344">
        <v>5</v>
      </c>
      <c r="I39" s="344">
        <v>2</v>
      </c>
      <c r="J39" s="344">
        <v>2</v>
      </c>
      <c r="K39" s="344">
        <v>3</v>
      </c>
      <c r="L39" s="344">
        <v>3</v>
      </c>
      <c r="M39" s="344">
        <v>0</v>
      </c>
      <c r="N39" s="344">
        <v>3</v>
      </c>
      <c r="O39" s="344">
        <v>3</v>
      </c>
      <c r="P39" s="344"/>
      <c r="Q39" s="343">
        <f t="shared" si="1"/>
        <v>37</v>
      </c>
      <c r="R39" s="344"/>
      <c r="S39" s="33"/>
      <c r="T39" s="34">
        <v>4</v>
      </c>
      <c r="U39" s="35">
        <v>6</v>
      </c>
      <c r="V39" s="35">
        <v>2</v>
      </c>
      <c r="W39" s="35">
        <v>16</v>
      </c>
      <c r="X39" s="35">
        <v>8</v>
      </c>
      <c r="Y39" s="44"/>
      <c r="Z39" s="54"/>
    </row>
    <row r="40" spans="1:26" ht="13.5" thickBot="1">
      <c r="A40" s="341"/>
      <c r="B40" s="340" t="s">
        <v>24</v>
      </c>
      <c r="C40" s="340" t="s">
        <v>12</v>
      </c>
      <c r="D40" s="339">
        <v>5</v>
      </c>
      <c r="E40" s="339">
        <v>1</v>
      </c>
      <c r="F40" s="339">
        <v>3</v>
      </c>
      <c r="G40" s="339">
        <v>3</v>
      </c>
      <c r="H40" s="339">
        <v>5</v>
      </c>
      <c r="I40" s="339">
        <v>1</v>
      </c>
      <c r="J40" s="339">
        <v>3</v>
      </c>
      <c r="K40" s="339">
        <v>3</v>
      </c>
      <c r="L40" s="339">
        <v>3</v>
      </c>
      <c r="M40" s="339">
        <v>0</v>
      </c>
      <c r="N40" s="339">
        <v>3</v>
      </c>
      <c r="O40" s="339">
        <v>1</v>
      </c>
      <c r="P40" s="339"/>
      <c r="Q40" s="339">
        <f t="shared" si="1"/>
        <v>31</v>
      </c>
      <c r="R40" s="339"/>
      <c r="S40" s="23">
        <f>Q39+Q40+Q41+R39+R40+R41</f>
        <v>98</v>
      </c>
      <c r="T40" s="56" t="s">
        <v>94</v>
      </c>
      <c r="U40" s="57"/>
      <c r="V40" s="57"/>
      <c r="W40" s="57"/>
      <c r="X40" s="57"/>
      <c r="Y40" s="337">
        <v>0.20694444444444454</v>
      </c>
      <c r="Z40" s="58"/>
    </row>
    <row r="41" spans="1:26" ht="13.5" thickBot="1">
      <c r="A41" s="336"/>
      <c r="B41" s="335" t="s">
        <v>22</v>
      </c>
      <c r="C41" s="334">
        <v>13</v>
      </c>
      <c r="D41" s="333">
        <v>5</v>
      </c>
      <c r="E41" s="333">
        <v>5</v>
      </c>
      <c r="F41" s="333">
        <v>3</v>
      </c>
      <c r="G41" s="333">
        <v>1</v>
      </c>
      <c r="H41" s="333">
        <v>5</v>
      </c>
      <c r="I41" s="333">
        <v>1</v>
      </c>
      <c r="J41" s="333">
        <v>1</v>
      </c>
      <c r="K41" s="333">
        <v>3</v>
      </c>
      <c r="L41" s="333">
        <v>3</v>
      </c>
      <c r="M41" s="333">
        <v>0</v>
      </c>
      <c r="N41" s="333">
        <v>0</v>
      </c>
      <c r="O41" s="333">
        <v>3</v>
      </c>
      <c r="P41" s="333"/>
      <c r="Q41" s="332">
        <f t="shared" si="1"/>
        <v>30</v>
      </c>
      <c r="R41" s="333"/>
      <c r="S41" s="23"/>
      <c r="T41" s="48" t="s">
        <v>96</v>
      </c>
      <c r="U41" s="49"/>
      <c r="V41" s="49"/>
      <c r="W41" s="49"/>
      <c r="X41" s="49"/>
      <c r="Y41" s="50">
        <f>S40/36</f>
        <v>2.7222222222222223</v>
      </c>
      <c r="Z41" s="61"/>
    </row>
    <row r="42" spans="1:26" ht="13.5" thickBot="1">
      <c r="A42" s="346">
        <v>13</v>
      </c>
      <c r="B42" s="347" t="s">
        <v>44</v>
      </c>
      <c r="C42" s="347" t="s">
        <v>43</v>
      </c>
      <c r="D42" s="344">
        <v>2</v>
      </c>
      <c r="E42" s="344">
        <v>1</v>
      </c>
      <c r="F42" s="344">
        <v>3</v>
      </c>
      <c r="G42" s="344">
        <v>0</v>
      </c>
      <c r="H42" s="344">
        <v>5</v>
      </c>
      <c r="I42" s="344">
        <v>2</v>
      </c>
      <c r="J42" s="344">
        <v>2</v>
      </c>
      <c r="K42" s="344">
        <v>0</v>
      </c>
      <c r="L42" s="344">
        <v>0</v>
      </c>
      <c r="M42" s="344">
        <v>0</v>
      </c>
      <c r="N42" s="344">
        <v>1</v>
      </c>
      <c r="O42" s="344">
        <v>1</v>
      </c>
      <c r="P42" s="344"/>
      <c r="Q42" s="343">
        <f t="shared" si="1"/>
        <v>17</v>
      </c>
      <c r="R42" s="344"/>
      <c r="S42" s="33"/>
      <c r="T42" s="73">
        <v>13</v>
      </c>
      <c r="U42" s="74">
        <v>7</v>
      </c>
      <c r="V42" s="74">
        <v>4</v>
      </c>
      <c r="W42" s="74">
        <v>7</v>
      </c>
      <c r="X42" s="74">
        <v>5</v>
      </c>
      <c r="Y42" s="62"/>
      <c r="Z42" s="75"/>
    </row>
    <row r="43" spans="1:26" ht="13.5" thickBot="1">
      <c r="A43" s="341"/>
      <c r="B43" s="340" t="s">
        <v>33</v>
      </c>
      <c r="C43" s="340" t="s">
        <v>12</v>
      </c>
      <c r="D43" s="339">
        <v>3</v>
      </c>
      <c r="E43" s="339">
        <v>3</v>
      </c>
      <c r="F43" s="339">
        <v>0</v>
      </c>
      <c r="G43" s="339">
        <v>0</v>
      </c>
      <c r="H43" s="339">
        <v>5</v>
      </c>
      <c r="I43" s="339">
        <v>1</v>
      </c>
      <c r="J43" s="339">
        <v>1</v>
      </c>
      <c r="K43" s="339">
        <v>0</v>
      </c>
      <c r="L43" s="339">
        <v>5</v>
      </c>
      <c r="M43" s="339">
        <v>1</v>
      </c>
      <c r="N43" s="339">
        <v>0</v>
      </c>
      <c r="O43" s="339">
        <v>3</v>
      </c>
      <c r="P43" s="339"/>
      <c r="Q43" s="339">
        <f t="shared" si="1"/>
        <v>22</v>
      </c>
      <c r="R43" s="339"/>
      <c r="S43" s="23">
        <f>Q42+Q43+Q44+R42+R43+R44</f>
        <v>61</v>
      </c>
      <c r="T43" s="69" t="s">
        <v>94</v>
      </c>
      <c r="U43" s="27"/>
      <c r="V43" s="27"/>
      <c r="W43" s="27"/>
      <c r="X43" s="27"/>
      <c r="Y43" s="337">
        <v>0.20833333333333331</v>
      </c>
      <c r="Z43" s="70"/>
    </row>
    <row r="44" spans="1:26" ht="13.5" thickBot="1">
      <c r="A44" s="336"/>
      <c r="B44" s="335" t="s">
        <v>22</v>
      </c>
      <c r="C44" s="334">
        <v>16</v>
      </c>
      <c r="D44" s="333">
        <v>5</v>
      </c>
      <c r="E44" s="333">
        <v>3</v>
      </c>
      <c r="F44" s="333">
        <v>2</v>
      </c>
      <c r="G44" s="333">
        <v>3</v>
      </c>
      <c r="H44" s="333">
        <v>5</v>
      </c>
      <c r="I44" s="333">
        <v>0</v>
      </c>
      <c r="J44" s="333">
        <v>1</v>
      </c>
      <c r="K44" s="333">
        <v>0</v>
      </c>
      <c r="L44" s="333">
        <v>0</v>
      </c>
      <c r="M44" s="333">
        <v>0</v>
      </c>
      <c r="N44" s="333">
        <v>0</v>
      </c>
      <c r="O44" s="333">
        <v>3</v>
      </c>
      <c r="P44" s="333"/>
      <c r="Q44" s="332">
        <f t="shared" si="1"/>
        <v>22</v>
      </c>
      <c r="R44" s="333"/>
      <c r="S44" s="23"/>
      <c r="T44" s="77" t="s">
        <v>96</v>
      </c>
      <c r="U44" s="78"/>
      <c r="V44" s="78"/>
      <c r="W44" s="78"/>
      <c r="X44" s="78"/>
      <c r="Y44" s="60">
        <f>S43/36</f>
        <v>1.6944444444444444</v>
      </c>
      <c r="Z44" s="79"/>
    </row>
    <row r="45" spans="1:26" ht="13.5" thickBot="1">
      <c r="A45" s="346">
        <v>14</v>
      </c>
      <c r="B45" s="347" t="s">
        <v>39</v>
      </c>
      <c r="C45" s="347" t="s">
        <v>34</v>
      </c>
      <c r="D45" s="344">
        <v>5</v>
      </c>
      <c r="E45" s="344">
        <v>2</v>
      </c>
      <c r="F45" s="344">
        <v>3</v>
      </c>
      <c r="G45" s="344">
        <v>3</v>
      </c>
      <c r="H45" s="344">
        <v>5</v>
      </c>
      <c r="I45" s="344">
        <v>2</v>
      </c>
      <c r="J45" s="344">
        <v>2</v>
      </c>
      <c r="K45" s="344">
        <v>3</v>
      </c>
      <c r="L45" s="344">
        <v>0</v>
      </c>
      <c r="M45" s="344">
        <v>3</v>
      </c>
      <c r="N45" s="344">
        <v>2</v>
      </c>
      <c r="O45" s="344">
        <v>2</v>
      </c>
      <c r="P45" s="344"/>
      <c r="Q45" s="343">
        <f t="shared" si="1"/>
        <v>32</v>
      </c>
      <c r="R45" s="344"/>
      <c r="S45" s="33"/>
      <c r="T45" s="73">
        <v>7</v>
      </c>
      <c r="U45" s="74">
        <v>3</v>
      </c>
      <c r="V45" s="74">
        <v>10</v>
      </c>
      <c r="W45" s="74">
        <v>12</v>
      </c>
      <c r="X45" s="74">
        <v>4</v>
      </c>
      <c r="Y45" s="179"/>
      <c r="Z45" s="75"/>
    </row>
    <row r="46" spans="1:26" ht="13.5" thickBot="1">
      <c r="A46" s="341"/>
      <c r="B46" s="340" t="s">
        <v>33</v>
      </c>
      <c r="C46" s="340" t="s">
        <v>18</v>
      </c>
      <c r="D46" s="339">
        <v>3</v>
      </c>
      <c r="E46" s="339">
        <v>3</v>
      </c>
      <c r="F46" s="339">
        <v>3</v>
      </c>
      <c r="G46" s="339">
        <v>0</v>
      </c>
      <c r="H46" s="339">
        <v>3</v>
      </c>
      <c r="I46" s="339">
        <v>3</v>
      </c>
      <c r="J46" s="339">
        <v>2</v>
      </c>
      <c r="K46" s="339">
        <v>3</v>
      </c>
      <c r="L46" s="339">
        <v>0</v>
      </c>
      <c r="M46" s="339">
        <v>2</v>
      </c>
      <c r="N46" s="339">
        <v>0</v>
      </c>
      <c r="O46" s="339">
        <v>1</v>
      </c>
      <c r="P46" s="339"/>
      <c r="Q46" s="339">
        <f t="shared" si="1"/>
        <v>23</v>
      </c>
      <c r="R46" s="339"/>
      <c r="S46" s="23">
        <f>Q45+Q46+Q47+R45+R46+R47</f>
        <v>84</v>
      </c>
      <c r="T46" s="69" t="s">
        <v>97</v>
      </c>
      <c r="U46" s="27"/>
      <c r="V46" s="27"/>
      <c r="W46" s="27"/>
      <c r="X46" s="27"/>
      <c r="Y46" s="337">
        <v>0.21180555555555558</v>
      </c>
      <c r="Z46" s="70"/>
    </row>
    <row r="47" spans="1:26" ht="13.5" thickBot="1">
      <c r="A47" s="336"/>
      <c r="B47" s="335" t="s">
        <v>95</v>
      </c>
      <c r="C47" s="334">
        <v>14</v>
      </c>
      <c r="D47" s="333">
        <v>2</v>
      </c>
      <c r="E47" s="333">
        <v>2</v>
      </c>
      <c r="F47" s="333">
        <v>3</v>
      </c>
      <c r="G47" s="333">
        <v>5</v>
      </c>
      <c r="H47" s="333">
        <v>5</v>
      </c>
      <c r="I47" s="333">
        <v>0</v>
      </c>
      <c r="J47" s="333">
        <v>1</v>
      </c>
      <c r="K47" s="333">
        <v>3</v>
      </c>
      <c r="L47" s="333">
        <v>0</v>
      </c>
      <c r="M47" s="333">
        <v>2</v>
      </c>
      <c r="N47" s="333">
        <v>0</v>
      </c>
      <c r="O47" s="333">
        <v>1</v>
      </c>
      <c r="P47" s="333"/>
      <c r="Q47" s="332">
        <f t="shared" si="1"/>
        <v>24</v>
      </c>
      <c r="R47" s="333">
        <v>5</v>
      </c>
      <c r="S47" s="23"/>
      <c r="T47" s="64" t="s">
        <v>96</v>
      </c>
      <c r="U47" s="22"/>
      <c r="V47" s="22"/>
      <c r="W47" s="22"/>
      <c r="X47" s="22"/>
      <c r="Y47" s="82">
        <f>S46/36</f>
        <v>2.3333333333333335</v>
      </c>
      <c r="Z47" s="71"/>
    </row>
    <row r="48" spans="1:26" ht="12.75">
      <c r="A48" s="346">
        <v>15</v>
      </c>
      <c r="B48" s="347" t="s">
        <v>50</v>
      </c>
      <c r="C48" s="347" t="s">
        <v>49</v>
      </c>
      <c r="D48" s="344">
        <v>3</v>
      </c>
      <c r="E48" s="344">
        <v>3</v>
      </c>
      <c r="F48" s="344">
        <v>3</v>
      </c>
      <c r="G48" s="344">
        <v>5</v>
      </c>
      <c r="H48" s="344">
        <v>5</v>
      </c>
      <c r="I48" s="344">
        <v>3</v>
      </c>
      <c r="J48" s="344">
        <v>3</v>
      </c>
      <c r="K48" s="344">
        <v>3</v>
      </c>
      <c r="L48" s="344">
        <v>0</v>
      </c>
      <c r="M48" s="344">
        <v>3</v>
      </c>
      <c r="N48" s="344">
        <v>5</v>
      </c>
      <c r="O48" s="344">
        <v>3</v>
      </c>
      <c r="P48" s="344"/>
      <c r="Q48" s="343">
        <f t="shared" si="1"/>
        <v>39</v>
      </c>
      <c r="R48" s="344"/>
      <c r="S48" s="33"/>
      <c r="T48" s="73">
        <v>3</v>
      </c>
      <c r="U48" s="74">
        <v>0</v>
      </c>
      <c r="V48" s="74">
        <v>5</v>
      </c>
      <c r="W48" s="74">
        <v>16</v>
      </c>
      <c r="X48" s="74">
        <v>12</v>
      </c>
      <c r="Y48" s="107"/>
      <c r="Z48" s="75"/>
    </row>
    <row r="49" spans="1:26" ht="13.5" thickBot="1">
      <c r="A49" s="341"/>
      <c r="B49" s="340" t="s">
        <v>33</v>
      </c>
      <c r="C49" s="340" t="s">
        <v>18</v>
      </c>
      <c r="D49" s="339">
        <v>3</v>
      </c>
      <c r="E49" s="339">
        <v>3</v>
      </c>
      <c r="F49" s="339">
        <v>5</v>
      </c>
      <c r="G49" s="339">
        <v>3</v>
      </c>
      <c r="H49" s="339">
        <v>5</v>
      </c>
      <c r="I49" s="339">
        <v>5</v>
      </c>
      <c r="J49" s="339">
        <v>3</v>
      </c>
      <c r="K49" s="339">
        <v>2</v>
      </c>
      <c r="L49" s="339">
        <v>0</v>
      </c>
      <c r="M49" s="339">
        <v>3</v>
      </c>
      <c r="N49" s="339">
        <v>2</v>
      </c>
      <c r="O49" s="339">
        <v>2</v>
      </c>
      <c r="P49" s="339"/>
      <c r="Q49" s="339">
        <f t="shared" si="1"/>
        <v>36</v>
      </c>
      <c r="R49" s="339"/>
      <c r="S49" s="23">
        <f>Q48+Q49+Q50+R48+R49+R50</f>
        <v>118</v>
      </c>
      <c r="T49" s="69" t="s">
        <v>94</v>
      </c>
      <c r="U49" s="27"/>
      <c r="V49" s="27"/>
      <c r="W49" s="27"/>
      <c r="X49" s="27"/>
      <c r="Y49" s="337">
        <v>0.20138888888888884</v>
      </c>
      <c r="Z49" s="70"/>
    </row>
    <row r="50" spans="1:26" ht="13.5" thickBot="1">
      <c r="A50" s="336"/>
      <c r="B50" s="335" t="s">
        <v>95</v>
      </c>
      <c r="C50" s="334">
        <v>19</v>
      </c>
      <c r="D50" s="333">
        <v>5</v>
      </c>
      <c r="E50" s="333">
        <v>5</v>
      </c>
      <c r="F50" s="333">
        <v>3</v>
      </c>
      <c r="G50" s="333">
        <v>5</v>
      </c>
      <c r="H50" s="333">
        <v>5</v>
      </c>
      <c r="I50" s="333">
        <v>0</v>
      </c>
      <c r="J50" s="333">
        <v>3</v>
      </c>
      <c r="K50" s="333">
        <v>2</v>
      </c>
      <c r="L50" s="333">
        <v>5</v>
      </c>
      <c r="M50" s="333">
        <v>5</v>
      </c>
      <c r="N50" s="333">
        <v>2</v>
      </c>
      <c r="O50" s="333">
        <v>3</v>
      </c>
      <c r="P50" s="333"/>
      <c r="Q50" s="332">
        <f t="shared" si="1"/>
        <v>43</v>
      </c>
      <c r="R50" s="333"/>
      <c r="S50" s="47"/>
      <c r="T50" s="77" t="s">
        <v>96</v>
      </c>
      <c r="U50" s="78"/>
      <c r="V50" s="78"/>
      <c r="W50" s="78"/>
      <c r="X50" s="78"/>
      <c r="Y50" s="50">
        <f>S49/27</f>
        <v>4.37037037037037</v>
      </c>
      <c r="Z50" s="79"/>
    </row>
    <row r="51" spans="1:26" ht="12.75">
      <c r="A51" s="346">
        <v>16</v>
      </c>
      <c r="B51" s="347" t="s">
        <v>36</v>
      </c>
      <c r="C51" s="347" t="s">
        <v>57</v>
      </c>
      <c r="D51" s="344">
        <v>5</v>
      </c>
      <c r="E51" s="344">
        <v>3</v>
      </c>
      <c r="F51" s="344">
        <v>3</v>
      </c>
      <c r="G51" s="344">
        <v>3</v>
      </c>
      <c r="H51" s="344">
        <v>5</v>
      </c>
      <c r="I51" s="344">
        <v>5</v>
      </c>
      <c r="J51" s="344">
        <v>5</v>
      </c>
      <c r="K51" s="344">
        <v>3</v>
      </c>
      <c r="L51" s="344">
        <v>0</v>
      </c>
      <c r="M51" s="344">
        <v>5</v>
      </c>
      <c r="N51" s="344">
        <v>3</v>
      </c>
      <c r="O51" s="344">
        <v>3</v>
      </c>
      <c r="P51" s="344"/>
      <c r="Q51" s="343">
        <f t="shared" si="1"/>
        <v>43</v>
      </c>
      <c r="R51" s="344"/>
      <c r="S51" s="23"/>
      <c r="T51" s="56">
        <v>4</v>
      </c>
      <c r="U51" s="57">
        <v>0</v>
      </c>
      <c r="V51" s="57">
        <v>1</v>
      </c>
      <c r="W51" s="57">
        <v>15</v>
      </c>
      <c r="X51" s="57">
        <v>16</v>
      </c>
      <c r="Y51" s="97"/>
      <c r="Z51" s="108"/>
    </row>
    <row r="52" spans="1:26" ht="13.5" thickBot="1">
      <c r="A52" s="341"/>
      <c r="B52" s="340" t="s">
        <v>33</v>
      </c>
      <c r="C52" s="340" t="s">
        <v>12</v>
      </c>
      <c r="D52" s="339">
        <v>3</v>
      </c>
      <c r="E52" s="339">
        <v>3</v>
      </c>
      <c r="F52" s="339">
        <v>3</v>
      </c>
      <c r="G52" s="339">
        <v>5</v>
      </c>
      <c r="H52" s="339">
        <v>5</v>
      </c>
      <c r="I52" s="339">
        <v>3</v>
      </c>
      <c r="J52" s="339">
        <v>5</v>
      </c>
      <c r="K52" s="339">
        <v>5</v>
      </c>
      <c r="L52" s="339">
        <v>0</v>
      </c>
      <c r="M52" s="339">
        <v>3</v>
      </c>
      <c r="N52" s="339">
        <v>5</v>
      </c>
      <c r="O52" s="339">
        <v>5</v>
      </c>
      <c r="P52" s="339"/>
      <c r="Q52" s="339">
        <f t="shared" si="1"/>
        <v>45</v>
      </c>
      <c r="R52" s="339"/>
      <c r="S52" s="23">
        <f>Q51+Q52+Q53+R51+R52+R53</f>
        <v>129</v>
      </c>
      <c r="T52" s="56" t="s">
        <v>94</v>
      </c>
      <c r="U52" s="57"/>
      <c r="V52" s="57"/>
      <c r="W52" s="57"/>
      <c r="X52" s="57"/>
      <c r="Y52" s="337">
        <v>0.20972222222222214</v>
      </c>
      <c r="Z52" s="58"/>
    </row>
    <row r="53" spans="1:26" ht="13.5" thickBot="1">
      <c r="A53" s="336"/>
      <c r="B53" s="335" t="s">
        <v>22</v>
      </c>
      <c r="C53" s="334">
        <v>25</v>
      </c>
      <c r="D53" s="333">
        <v>3</v>
      </c>
      <c r="E53" s="333">
        <v>3</v>
      </c>
      <c r="F53" s="333">
        <v>3</v>
      </c>
      <c r="G53" s="333">
        <v>3</v>
      </c>
      <c r="H53" s="333">
        <v>5</v>
      </c>
      <c r="I53" s="333">
        <v>0</v>
      </c>
      <c r="J53" s="333">
        <v>5</v>
      </c>
      <c r="K53" s="333">
        <v>2</v>
      </c>
      <c r="L53" s="333">
        <v>0</v>
      </c>
      <c r="M53" s="333">
        <v>5</v>
      </c>
      <c r="N53" s="333">
        <v>5</v>
      </c>
      <c r="O53" s="333">
        <v>5</v>
      </c>
      <c r="P53" s="333"/>
      <c r="Q53" s="332">
        <f t="shared" si="1"/>
        <v>39</v>
      </c>
      <c r="R53" s="333">
        <v>2</v>
      </c>
      <c r="S53" s="23"/>
      <c r="T53" s="96" t="s">
        <v>96</v>
      </c>
      <c r="U53" s="24"/>
      <c r="V53" s="24"/>
      <c r="W53" s="24"/>
      <c r="X53" s="24"/>
      <c r="Y53" s="97">
        <f>S52/27</f>
        <v>4.777777777777778</v>
      </c>
      <c r="Z53" s="98"/>
    </row>
    <row r="54" spans="1:26" ht="12.75">
      <c r="A54" s="346">
        <v>17</v>
      </c>
      <c r="B54" s="347" t="s">
        <v>146</v>
      </c>
      <c r="C54" s="347" t="s">
        <v>141</v>
      </c>
      <c r="D54" s="344">
        <v>5</v>
      </c>
      <c r="E54" s="344">
        <v>5</v>
      </c>
      <c r="F54" s="344">
        <v>3</v>
      </c>
      <c r="G54" s="344">
        <v>5</v>
      </c>
      <c r="H54" s="344">
        <v>5</v>
      </c>
      <c r="I54" s="344">
        <v>3</v>
      </c>
      <c r="J54" s="344">
        <v>5</v>
      </c>
      <c r="K54" s="344">
        <v>3</v>
      </c>
      <c r="L54" s="344">
        <v>1</v>
      </c>
      <c r="M54" s="344">
        <v>3</v>
      </c>
      <c r="N54" s="344">
        <v>5</v>
      </c>
      <c r="O54" s="344">
        <v>3</v>
      </c>
      <c r="P54" s="344"/>
      <c r="Q54" s="343">
        <f t="shared" si="1"/>
        <v>46</v>
      </c>
      <c r="R54" s="344"/>
      <c r="S54" s="183"/>
      <c r="T54" s="105">
        <v>1</v>
      </c>
      <c r="U54" s="35">
        <v>3</v>
      </c>
      <c r="V54" s="35">
        <v>0</v>
      </c>
      <c r="W54" s="35">
        <v>10</v>
      </c>
      <c r="X54" s="35">
        <v>20</v>
      </c>
      <c r="Y54" s="107"/>
      <c r="Z54" s="54">
        <v>1</v>
      </c>
    </row>
    <row r="55" spans="1:26" ht="13.5" thickBot="1">
      <c r="A55" s="341"/>
      <c r="B55" s="340" t="s">
        <v>33</v>
      </c>
      <c r="C55" s="340" t="s">
        <v>18</v>
      </c>
      <c r="D55" s="339">
        <v>5</v>
      </c>
      <c r="E55" s="339">
        <v>3</v>
      </c>
      <c r="F55" s="339">
        <v>5</v>
      </c>
      <c r="G55" s="339">
        <v>1</v>
      </c>
      <c r="H55" s="339">
        <v>3</v>
      </c>
      <c r="I55" s="339">
        <v>1</v>
      </c>
      <c r="J55" s="339">
        <v>3</v>
      </c>
      <c r="K55" s="339">
        <v>3</v>
      </c>
      <c r="L55" s="339">
        <v>0</v>
      </c>
      <c r="M55" s="339">
        <v>5</v>
      </c>
      <c r="N55" s="339">
        <v>5</v>
      </c>
      <c r="O55" s="339">
        <v>5</v>
      </c>
      <c r="P55" s="339"/>
      <c r="Q55" s="339">
        <f t="shared" si="1"/>
        <v>39</v>
      </c>
      <c r="R55" s="339"/>
      <c r="S55" s="184">
        <f>Q54+Q55+Q56+R54+R55+R56</f>
        <v>169</v>
      </c>
      <c r="T55" s="57" t="s">
        <v>94</v>
      </c>
      <c r="U55" s="56"/>
      <c r="V55" s="57"/>
      <c r="W55" s="57"/>
      <c r="X55" s="57"/>
      <c r="Y55" s="337">
        <v>0.21736111111111112</v>
      </c>
      <c r="Z55" s="58"/>
    </row>
    <row r="56" spans="1:26" ht="13.5" thickBot="1">
      <c r="A56" s="336"/>
      <c r="B56" s="335" t="s">
        <v>19</v>
      </c>
      <c r="C56" s="334"/>
      <c r="D56" s="333">
        <v>20</v>
      </c>
      <c r="E56" s="333">
        <v>5</v>
      </c>
      <c r="F56" s="333">
        <v>3</v>
      </c>
      <c r="G56" s="333">
        <v>3</v>
      </c>
      <c r="H56" s="333">
        <v>5</v>
      </c>
      <c r="I56" s="333">
        <v>5</v>
      </c>
      <c r="J56" s="333">
        <v>5</v>
      </c>
      <c r="K56" s="333">
        <v>5</v>
      </c>
      <c r="L56" s="333">
        <v>5</v>
      </c>
      <c r="M56" s="333">
        <v>5</v>
      </c>
      <c r="N56" s="333">
        <v>5</v>
      </c>
      <c r="O56" s="333">
        <v>5</v>
      </c>
      <c r="P56" s="333"/>
      <c r="Q56" s="332">
        <f t="shared" si="1"/>
        <v>71</v>
      </c>
      <c r="R56" s="333">
        <v>13</v>
      </c>
      <c r="S56" s="185"/>
      <c r="T56" s="49" t="s">
        <v>96</v>
      </c>
      <c r="U56" s="48"/>
      <c r="V56" s="49"/>
      <c r="W56" s="49"/>
      <c r="X56" s="49"/>
      <c r="Y56" s="50">
        <f>S55/27</f>
        <v>6.2592592592592595</v>
      </c>
      <c r="Z56" s="68"/>
    </row>
    <row r="57" spans="1:26" ht="12.75">
      <c r="A57" s="346">
        <v>18</v>
      </c>
      <c r="B57" s="349" t="s">
        <v>56</v>
      </c>
      <c r="C57" s="349" t="s">
        <v>55</v>
      </c>
      <c r="D57" s="344">
        <v>3</v>
      </c>
      <c r="E57" s="344">
        <v>3</v>
      </c>
      <c r="F57" s="344"/>
      <c r="G57" s="344"/>
      <c r="H57" s="344">
        <v>5</v>
      </c>
      <c r="I57" s="344">
        <v>3</v>
      </c>
      <c r="J57" s="344">
        <v>0</v>
      </c>
      <c r="K57" s="344"/>
      <c r="L57" s="344">
        <v>1</v>
      </c>
      <c r="M57" s="344">
        <v>0</v>
      </c>
      <c r="N57" s="344">
        <v>0</v>
      </c>
      <c r="O57" s="344">
        <v>0</v>
      </c>
      <c r="P57" s="344"/>
      <c r="Q57" s="343">
        <f t="shared" si="1"/>
        <v>15</v>
      </c>
      <c r="R57" s="344"/>
      <c r="S57" s="342"/>
      <c r="T57" s="34">
        <v>18</v>
      </c>
      <c r="U57" s="35">
        <v>2</v>
      </c>
      <c r="V57" s="35">
        <v>0</v>
      </c>
      <c r="W57" s="35">
        <v>3</v>
      </c>
      <c r="X57" s="35">
        <v>4</v>
      </c>
      <c r="Y57" s="107"/>
      <c r="Z57" s="54"/>
    </row>
    <row r="58" spans="1:26" ht="13.5" thickBot="1">
      <c r="A58" s="341"/>
      <c r="B58" s="340" t="s">
        <v>54</v>
      </c>
      <c r="C58" s="340" t="s">
        <v>18</v>
      </c>
      <c r="D58" s="339">
        <v>0</v>
      </c>
      <c r="E58" s="339">
        <v>1</v>
      </c>
      <c r="F58" s="339"/>
      <c r="G58" s="339"/>
      <c r="H58" s="339">
        <v>0</v>
      </c>
      <c r="I58" s="339">
        <v>0</v>
      </c>
      <c r="J58" s="339">
        <v>5</v>
      </c>
      <c r="K58" s="339"/>
      <c r="L58" s="339">
        <v>5</v>
      </c>
      <c r="M58" s="339">
        <v>0</v>
      </c>
      <c r="N58" s="339">
        <v>0</v>
      </c>
      <c r="O58" s="339">
        <v>0</v>
      </c>
      <c r="P58" s="339"/>
      <c r="Q58" s="339">
        <f t="shared" si="1"/>
        <v>11</v>
      </c>
      <c r="R58" s="339"/>
      <c r="S58" s="338">
        <f>Q57+Q58+Q59+R57+R58+R59</f>
        <v>31</v>
      </c>
      <c r="T58" s="56" t="s">
        <v>94</v>
      </c>
      <c r="U58" s="57"/>
      <c r="V58" s="57"/>
      <c r="W58" s="57"/>
      <c r="X58" s="57"/>
      <c r="Y58" s="337">
        <v>0.19722222222222224</v>
      </c>
      <c r="Z58" s="58"/>
    </row>
    <row r="59" spans="1:26" ht="13.5" thickBot="1">
      <c r="A59" s="336"/>
      <c r="B59" s="335" t="s">
        <v>19</v>
      </c>
      <c r="C59" s="334">
        <v>23</v>
      </c>
      <c r="D59" s="333">
        <v>0</v>
      </c>
      <c r="E59" s="333">
        <v>0</v>
      </c>
      <c r="F59" s="333"/>
      <c r="G59" s="333"/>
      <c r="H59" s="333">
        <v>0</v>
      </c>
      <c r="I59" s="333">
        <v>0</v>
      </c>
      <c r="J59" s="333">
        <v>5</v>
      </c>
      <c r="K59" s="333"/>
      <c r="L59" s="333">
        <v>0</v>
      </c>
      <c r="M59" s="333">
        <v>0</v>
      </c>
      <c r="N59" s="333">
        <v>0</v>
      </c>
      <c r="O59" s="333">
        <v>0</v>
      </c>
      <c r="P59" s="333"/>
      <c r="Q59" s="332">
        <f t="shared" si="1"/>
        <v>5</v>
      </c>
      <c r="R59" s="333"/>
      <c r="S59" s="331"/>
      <c r="T59" s="48" t="s">
        <v>96</v>
      </c>
      <c r="U59" s="49"/>
      <c r="V59" s="49"/>
      <c r="W59" s="49"/>
      <c r="X59" s="49"/>
      <c r="Y59" s="50">
        <f>S58/27</f>
        <v>1.1481481481481481</v>
      </c>
      <c r="Z59" s="61"/>
    </row>
    <row r="60" spans="1:26" ht="12.75">
      <c r="A60" s="346">
        <v>19</v>
      </c>
      <c r="B60" s="349" t="s">
        <v>46</v>
      </c>
      <c r="C60" s="349" t="s">
        <v>62</v>
      </c>
      <c r="D60" s="344">
        <v>0</v>
      </c>
      <c r="E60" s="344">
        <v>5</v>
      </c>
      <c r="F60" s="344"/>
      <c r="G60" s="344"/>
      <c r="H60" s="344">
        <v>1</v>
      </c>
      <c r="I60" s="344">
        <v>3</v>
      </c>
      <c r="J60" s="344">
        <v>3</v>
      </c>
      <c r="K60" s="344"/>
      <c r="L60" s="344">
        <v>0</v>
      </c>
      <c r="M60" s="344">
        <v>0</v>
      </c>
      <c r="N60" s="344">
        <v>0</v>
      </c>
      <c r="O60" s="344">
        <v>0</v>
      </c>
      <c r="P60" s="344"/>
      <c r="Q60" s="343">
        <f t="shared" si="1"/>
        <v>12</v>
      </c>
      <c r="R60" s="344"/>
      <c r="S60" s="342"/>
      <c r="T60" s="34">
        <v>17</v>
      </c>
      <c r="U60" s="35">
        <v>1</v>
      </c>
      <c r="V60" s="35">
        <v>2</v>
      </c>
      <c r="W60" s="35">
        <v>4</v>
      </c>
      <c r="X60" s="35">
        <v>3</v>
      </c>
      <c r="Y60" s="107"/>
      <c r="Z60" s="54"/>
    </row>
    <row r="61" spans="1:26" ht="13.5" thickBot="1">
      <c r="A61" s="341"/>
      <c r="B61" s="340" t="s">
        <v>54</v>
      </c>
      <c r="C61" s="340"/>
      <c r="D61" s="339">
        <v>5</v>
      </c>
      <c r="E61" s="339">
        <v>2</v>
      </c>
      <c r="F61" s="339"/>
      <c r="G61" s="339"/>
      <c r="H61" s="339">
        <v>0</v>
      </c>
      <c r="I61" s="339">
        <v>3</v>
      </c>
      <c r="J61" s="339">
        <v>3</v>
      </c>
      <c r="K61" s="339"/>
      <c r="L61" s="339">
        <v>0</v>
      </c>
      <c r="M61" s="339">
        <v>0</v>
      </c>
      <c r="N61" s="339">
        <v>0</v>
      </c>
      <c r="O61" s="339">
        <v>0</v>
      </c>
      <c r="P61" s="339"/>
      <c r="Q61" s="339">
        <f t="shared" si="1"/>
        <v>13</v>
      </c>
      <c r="R61" s="339"/>
      <c r="S61" s="338">
        <f>Q60+Q61+Q62+R60+R61+R62</f>
        <v>32</v>
      </c>
      <c r="T61" s="56" t="s">
        <v>94</v>
      </c>
      <c r="U61" s="57"/>
      <c r="V61" s="57"/>
      <c r="W61" s="57"/>
      <c r="X61" s="57"/>
      <c r="Y61" s="337">
        <v>0.19861111111111107</v>
      </c>
      <c r="Z61" s="58"/>
    </row>
    <row r="62" spans="1:26" ht="13.5" thickBot="1">
      <c r="A62" s="336"/>
      <c r="B62" s="335" t="s">
        <v>181</v>
      </c>
      <c r="C62" s="334"/>
      <c r="D62" s="333">
        <v>0</v>
      </c>
      <c r="E62" s="333">
        <v>0</v>
      </c>
      <c r="F62" s="333"/>
      <c r="G62" s="333"/>
      <c r="H62" s="333">
        <v>0</v>
      </c>
      <c r="I62" s="333">
        <v>2</v>
      </c>
      <c r="J62" s="333">
        <v>0</v>
      </c>
      <c r="K62" s="333"/>
      <c r="L62" s="333">
        <v>5</v>
      </c>
      <c r="M62" s="333">
        <v>0</v>
      </c>
      <c r="N62" s="333">
        <v>0</v>
      </c>
      <c r="O62" s="333">
        <v>0</v>
      </c>
      <c r="P62" s="333"/>
      <c r="Q62" s="332">
        <f t="shared" si="1"/>
        <v>7</v>
      </c>
      <c r="R62" s="333"/>
      <c r="S62" s="331"/>
      <c r="T62" s="48" t="s">
        <v>96</v>
      </c>
      <c r="U62" s="49"/>
      <c r="V62" s="49"/>
      <c r="W62" s="49"/>
      <c r="X62" s="49"/>
      <c r="Y62" s="50">
        <f>S61/27</f>
        <v>1.1851851851851851</v>
      </c>
      <c r="Z62" s="61"/>
    </row>
    <row r="63" spans="1:26" ht="12.75">
      <c r="A63" s="346">
        <v>20</v>
      </c>
      <c r="B63" s="349" t="s">
        <v>15</v>
      </c>
      <c r="C63" s="349" t="s">
        <v>34</v>
      </c>
      <c r="D63" s="344">
        <v>3</v>
      </c>
      <c r="E63" s="344">
        <v>3</v>
      </c>
      <c r="F63" s="344"/>
      <c r="G63" s="344"/>
      <c r="H63" s="344">
        <v>1</v>
      </c>
      <c r="I63" s="344">
        <v>3</v>
      </c>
      <c r="J63" s="344">
        <v>3</v>
      </c>
      <c r="K63" s="344"/>
      <c r="L63" s="344">
        <v>3</v>
      </c>
      <c r="M63" s="344">
        <v>0</v>
      </c>
      <c r="N63" s="344">
        <v>0</v>
      </c>
      <c r="O63" s="344">
        <v>0</v>
      </c>
      <c r="P63" s="344"/>
      <c r="Q63" s="343">
        <f t="shared" si="1"/>
        <v>16</v>
      </c>
      <c r="R63" s="344"/>
      <c r="S63" s="342"/>
      <c r="T63" s="34">
        <v>12</v>
      </c>
      <c r="U63" s="35">
        <v>3</v>
      </c>
      <c r="V63" s="35">
        <v>2</v>
      </c>
      <c r="W63" s="35">
        <v>8</v>
      </c>
      <c r="X63" s="35">
        <v>2</v>
      </c>
      <c r="Y63" s="107"/>
      <c r="Z63" s="54"/>
    </row>
    <row r="64" spans="1:26" ht="13.5" thickBot="1">
      <c r="A64" s="341"/>
      <c r="B64" s="340" t="s">
        <v>54</v>
      </c>
      <c r="C64" s="340" t="s">
        <v>12</v>
      </c>
      <c r="D64" s="339">
        <v>3</v>
      </c>
      <c r="E64" s="339">
        <v>0</v>
      </c>
      <c r="F64" s="339"/>
      <c r="G64" s="339"/>
      <c r="H64" s="339">
        <v>0</v>
      </c>
      <c r="I64" s="339">
        <v>3</v>
      </c>
      <c r="J64" s="339">
        <v>2</v>
      </c>
      <c r="K64" s="339"/>
      <c r="L64" s="339">
        <v>5</v>
      </c>
      <c r="M64" s="339">
        <v>1</v>
      </c>
      <c r="N64" s="339">
        <v>0</v>
      </c>
      <c r="O64" s="339">
        <v>3</v>
      </c>
      <c r="P64" s="339"/>
      <c r="Q64" s="339">
        <f t="shared" si="1"/>
        <v>17</v>
      </c>
      <c r="R64" s="339"/>
      <c r="S64" s="338">
        <f>Q63+Q64+Q65+R63+R64+R65</f>
        <v>41</v>
      </c>
      <c r="T64" s="56" t="s">
        <v>94</v>
      </c>
      <c r="U64" s="57"/>
      <c r="V64" s="57"/>
      <c r="W64" s="57"/>
      <c r="X64" s="57"/>
      <c r="Y64" s="337">
        <v>0.19444444444444448</v>
      </c>
      <c r="Z64" s="58"/>
    </row>
    <row r="65" spans="1:26" ht="13.5" thickBot="1">
      <c r="A65" s="336"/>
      <c r="B65" s="335" t="s">
        <v>95</v>
      </c>
      <c r="C65" s="334">
        <v>22</v>
      </c>
      <c r="D65" s="333">
        <v>5</v>
      </c>
      <c r="E65" s="333">
        <v>0</v>
      </c>
      <c r="F65" s="333"/>
      <c r="G65" s="333"/>
      <c r="H65" s="333">
        <v>0</v>
      </c>
      <c r="I65" s="333">
        <v>1</v>
      </c>
      <c r="J65" s="333">
        <v>2</v>
      </c>
      <c r="K65" s="333"/>
      <c r="L65" s="333">
        <v>0</v>
      </c>
      <c r="M65" s="333">
        <v>0</v>
      </c>
      <c r="N65" s="333">
        <v>0</v>
      </c>
      <c r="O65" s="333">
        <v>0</v>
      </c>
      <c r="P65" s="333"/>
      <c r="Q65" s="332">
        <f t="shared" si="1"/>
        <v>8</v>
      </c>
      <c r="R65" s="333"/>
      <c r="S65" s="331"/>
      <c r="T65" s="48" t="s">
        <v>96</v>
      </c>
      <c r="U65" s="49"/>
      <c r="V65" s="49"/>
      <c r="W65" s="49"/>
      <c r="X65" s="49"/>
      <c r="Y65" s="50">
        <f>S64/27</f>
        <v>1.5185185185185186</v>
      </c>
      <c r="Z65" s="61"/>
    </row>
    <row r="66" spans="1:27" ht="12.75">
      <c r="A66" s="346">
        <v>21</v>
      </c>
      <c r="B66" s="349" t="s">
        <v>61</v>
      </c>
      <c r="C66" s="349" t="s">
        <v>118</v>
      </c>
      <c r="D66" s="344">
        <v>5</v>
      </c>
      <c r="E66" s="344">
        <v>5</v>
      </c>
      <c r="F66" s="344"/>
      <c r="G66" s="344"/>
      <c r="H66" s="344">
        <v>1</v>
      </c>
      <c r="I66" s="344">
        <v>5</v>
      </c>
      <c r="J66" s="344">
        <v>3</v>
      </c>
      <c r="K66" s="344"/>
      <c r="L66" s="344">
        <v>3</v>
      </c>
      <c r="M66" s="344">
        <v>1</v>
      </c>
      <c r="N66" s="344">
        <v>0</v>
      </c>
      <c r="O66" s="344">
        <v>0</v>
      </c>
      <c r="P66" s="344"/>
      <c r="Q66" s="343">
        <f t="shared" si="1"/>
        <v>23</v>
      </c>
      <c r="R66" s="344"/>
      <c r="S66" s="342"/>
      <c r="T66" s="34">
        <v>9</v>
      </c>
      <c r="U66" s="35">
        <v>5</v>
      </c>
      <c r="V66" s="35">
        <v>0</v>
      </c>
      <c r="W66" s="35">
        <v>7</v>
      </c>
      <c r="X66" s="35">
        <v>6</v>
      </c>
      <c r="Y66" s="107"/>
      <c r="Z66" s="54"/>
      <c r="AA66" s="350"/>
    </row>
    <row r="67" spans="1:26" ht="13.5" thickBot="1">
      <c r="A67" s="341"/>
      <c r="B67" s="340" t="s">
        <v>54</v>
      </c>
      <c r="C67" s="340" t="s">
        <v>18</v>
      </c>
      <c r="D67" s="339">
        <v>5</v>
      </c>
      <c r="E67" s="339">
        <v>3</v>
      </c>
      <c r="F67" s="339"/>
      <c r="G67" s="339"/>
      <c r="H67" s="339">
        <v>0</v>
      </c>
      <c r="I67" s="339">
        <v>1</v>
      </c>
      <c r="J67" s="339">
        <v>3</v>
      </c>
      <c r="K67" s="339"/>
      <c r="L67" s="339">
        <v>3</v>
      </c>
      <c r="M67" s="339">
        <v>0</v>
      </c>
      <c r="N67" s="339">
        <v>0</v>
      </c>
      <c r="O67" s="339">
        <v>1</v>
      </c>
      <c r="P67" s="339"/>
      <c r="Q67" s="339">
        <f t="shared" si="1"/>
        <v>16</v>
      </c>
      <c r="R67" s="339"/>
      <c r="S67" s="338">
        <f>Q66+Q67+Q68+R66+R67+R68</f>
        <v>56</v>
      </c>
      <c r="T67" s="56" t="s">
        <v>94</v>
      </c>
      <c r="U67" s="57"/>
      <c r="V67" s="57"/>
      <c r="W67" s="57"/>
      <c r="X67" s="57"/>
      <c r="Y67" s="337">
        <v>0.1923611111111111</v>
      </c>
      <c r="Z67" s="58"/>
    </row>
    <row r="68" spans="1:26" ht="13.5" thickBot="1">
      <c r="A68" s="336"/>
      <c r="B68" s="335" t="s">
        <v>19</v>
      </c>
      <c r="C68" s="334">
        <v>27</v>
      </c>
      <c r="D68" s="333">
        <v>5</v>
      </c>
      <c r="E68" s="333">
        <v>3</v>
      </c>
      <c r="F68" s="333"/>
      <c r="G68" s="333"/>
      <c r="H68" s="333">
        <v>5</v>
      </c>
      <c r="I68" s="333">
        <v>1</v>
      </c>
      <c r="J68" s="333">
        <v>0</v>
      </c>
      <c r="K68" s="333"/>
      <c r="L68" s="333">
        <v>3</v>
      </c>
      <c r="M68" s="333">
        <v>0</v>
      </c>
      <c r="N68" s="333">
        <v>0</v>
      </c>
      <c r="O68" s="333">
        <v>0</v>
      </c>
      <c r="P68" s="333"/>
      <c r="Q68" s="332">
        <f t="shared" si="1"/>
        <v>17</v>
      </c>
      <c r="R68" s="333"/>
      <c r="S68" s="331"/>
      <c r="T68" s="48" t="s">
        <v>96</v>
      </c>
      <c r="U68" s="49"/>
      <c r="V68" s="49"/>
      <c r="W68" s="49"/>
      <c r="X68" s="49"/>
      <c r="Y68" s="50">
        <f>S67/27</f>
        <v>2.074074074074074</v>
      </c>
      <c r="Z68" s="61"/>
    </row>
    <row r="69" spans="1:26" ht="12.75">
      <c r="A69" s="346">
        <v>22</v>
      </c>
      <c r="B69" s="349" t="s">
        <v>59</v>
      </c>
      <c r="C69" s="349" t="s">
        <v>58</v>
      </c>
      <c r="D69" s="344">
        <v>5</v>
      </c>
      <c r="E69" s="344">
        <v>5</v>
      </c>
      <c r="F69" s="344"/>
      <c r="G69" s="344"/>
      <c r="H69" s="344">
        <v>5</v>
      </c>
      <c r="I69" s="344">
        <v>5</v>
      </c>
      <c r="J69" s="344">
        <v>5</v>
      </c>
      <c r="K69" s="344"/>
      <c r="L69" s="344">
        <v>5</v>
      </c>
      <c r="M69" s="344">
        <v>0</v>
      </c>
      <c r="N69" s="344">
        <v>0</v>
      </c>
      <c r="O69" s="344">
        <v>0</v>
      </c>
      <c r="P69" s="344"/>
      <c r="Q69" s="343">
        <f t="shared" si="1"/>
        <v>30</v>
      </c>
      <c r="R69" s="344"/>
      <c r="S69" s="342"/>
      <c r="T69" s="34">
        <v>8</v>
      </c>
      <c r="U69" s="35">
        <v>0</v>
      </c>
      <c r="V69" s="35">
        <v>0</v>
      </c>
      <c r="W69" s="35">
        <v>3</v>
      </c>
      <c r="X69" s="35">
        <v>16</v>
      </c>
      <c r="Y69" s="107"/>
      <c r="Z69" s="54"/>
    </row>
    <row r="70" spans="1:26" ht="13.5" thickBot="1">
      <c r="A70" s="341"/>
      <c r="B70" s="340" t="s">
        <v>54</v>
      </c>
      <c r="C70" s="340" t="s">
        <v>18</v>
      </c>
      <c r="D70" s="339">
        <v>5</v>
      </c>
      <c r="E70" s="339">
        <v>5</v>
      </c>
      <c r="F70" s="339"/>
      <c r="G70" s="339"/>
      <c r="H70" s="339">
        <v>5</v>
      </c>
      <c r="I70" s="339">
        <v>5</v>
      </c>
      <c r="J70" s="339">
        <v>5</v>
      </c>
      <c r="K70" s="339"/>
      <c r="L70" s="339">
        <v>5</v>
      </c>
      <c r="M70" s="339">
        <v>0</v>
      </c>
      <c r="N70" s="339">
        <v>0</v>
      </c>
      <c r="O70" s="339">
        <v>3</v>
      </c>
      <c r="P70" s="339"/>
      <c r="Q70" s="339">
        <f>SUM(D70:P70)</f>
        <v>33</v>
      </c>
      <c r="R70" s="339"/>
      <c r="S70" s="338">
        <f>Q69+Q70+Q71+R69+R70+R71</f>
        <v>89</v>
      </c>
      <c r="T70" s="56" t="s">
        <v>94</v>
      </c>
      <c r="U70" s="57"/>
      <c r="V70" s="57"/>
      <c r="W70" s="57"/>
      <c r="X70" s="57"/>
      <c r="Y70" s="337">
        <v>0.19375</v>
      </c>
      <c r="Z70" s="58"/>
    </row>
    <row r="71" spans="1:26" ht="13.5" thickBot="1">
      <c r="A71" s="336"/>
      <c r="B71" s="335" t="s">
        <v>19</v>
      </c>
      <c r="C71" s="334">
        <v>26</v>
      </c>
      <c r="D71" s="333">
        <v>5</v>
      </c>
      <c r="E71" s="333">
        <v>5</v>
      </c>
      <c r="F71" s="333"/>
      <c r="G71" s="333"/>
      <c r="H71" s="333">
        <v>3</v>
      </c>
      <c r="I71" s="333">
        <v>5</v>
      </c>
      <c r="J71" s="333">
        <v>3</v>
      </c>
      <c r="K71" s="333"/>
      <c r="L71" s="333">
        <v>5</v>
      </c>
      <c r="M71" s="333">
        <v>0</v>
      </c>
      <c r="N71" s="333">
        <v>0</v>
      </c>
      <c r="O71" s="333">
        <v>0</v>
      </c>
      <c r="P71" s="333"/>
      <c r="Q71" s="332">
        <f>SUM(D71:P71)</f>
        <v>26</v>
      </c>
      <c r="R71" s="333"/>
      <c r="S71" s="331"/>
      <c r="T71" s="48" t="s">
        <v>96</v>
      </c>
      <c r="U71" s="49"/>
      <c r="V71" s="49"/>
      <c r="W71" s="49"/>
      <c r="X71" s="49"/>
      <c r="Y71" s="50">
        <f>S70/27</f>
        <v>3.2962962962962963</v>
      </c>
      <c r="Z71" s="61"/>
    </row>
    <row r="72" spans="1:26" ht="12.75">
      <c r="A72" s="22"/>
      <c r="B72" s="5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338"/>
      <c r="T72" s="22"/>
      <c r="U72" s="22"/>
      <c r="V72" s="22"/>
      <c r="W72" s="22"/>
      <c r="X72" s="22"/>
      <c r="Y72" s="97"/>
      <c r="Z72" s="22"/>
    </row>
    <row r="73" spans="1:26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338"/>
      <c r="T73" s="22"/>
      <c r="U73" s="22"/>
      <c r="V73" s="22"/>
      <c r="W73" s="22"/>
      <c r="X73" s="22"/>
      <c r="Y73" s="97"/>
      <c r="Z73" s="22"/>
    </row>
    <row r="74" spans="1:26" ht="13.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338"/>
      <c r="T74" s="22"/>
      <c r="U74" s="22"/>
      <c r="V74" s="22"/>
      <c r="W74" s="22"/>
      <c r="X74" s="22"/>
      <c r="Y74" s="97"/>
      <c r="Z74" s="22"/>
    </row>
    <row r="75" spans="1:26" ht="12.75">
      <c r="A75" s="346">
        <v>1</v>
      </c>
      <c r="B75" s="348" t="s">
        <v>64</v>
      </c>
      <c r="C75" s="348" t="s">
        <v>31</v>
      </c>
      <c r="D75" s="344">
        <v>1</v>
      </c>
      <c r="E75" s="344"/>
      <c r="F75" s="344"/>
      <c r="G75" s="344"/>
      <c r="H75" s="344">
        <v>0</v>
      </c>
      <c r="I75" s="344">
        <v>0</v>
      </c>
      <c r="J75" s="344">
        <v>0</v>
      </c>
      <c r="K75" s="344">
        <v>0</v>
      </c>
      <c r="L75" s="344">
        <v>0</v>
      </c>
      <c r="M75" s="344">
        <v>0</v>
      </c>
      <c r="N75" s="344">
        <v>0</v>
      </c>
      <c r="O75" s="344">
        <v>0</v>
      </c>
      <c r="P75" s="344"/>
      <c r="Q75" s="343">
        <f aca="true" t="shared" si="2" ref="Q75:Q106">SUM(D75:P75)</f>
        <v>1</v>
      </c>
      <c r="R75" s="32"/>
      <c r="S75" s="342"/>
      <c r="T75" s="34">
        <v>15</v>
      </c>
      <c r="U75" s="35">
        <v>3</v>
      </c>
      <c r="V75" s="35">
        <v>0</v>
      </c>
      <c r="W75" s="35">
        <v>0</v>
      </c>
      <c r="X75" s="35">
        <v>0</v>
      </c>
      <c r="Y75" s="107"/>
      <c r="Z75" s="54"/>
    </row>
    <row r="76" spans="1:26" ht="13.5" thickBot="1">
      <c r="A76" s="341"/>
      <c r="B76" s="340" t="s">
        <v>100</v>
      </c>
      <c r="C76" s="340"/>
      <c r="D76" s="339">
        <v>0</v>
      </c>
      <c r="E76" s="339"/>
      <c r="F76" s="339"/>
      <c r="G76" s="339"/>
      <c r="H76" s="339">
        <v>0</v>
      </c>
      <c r="I76" s="339">
        <v>1</v>
      </c>
      <c r="J76" s="339">
        <v>0</v>
      </c>
      <c r="K76" s="339">
        <v>0</v>
      </c>
      <c r="L76" s="339">
        <v>0</v>
      </c>
      <c r="M76" s="339">
        <v>1</v>
      </c>
      <c r="N76" s="339">
        <v>0</v>
      </c>
      <c r="O76" s="339">
        <v>0</v>
      </c>
      <c r="P76" s="339"/>
      <c r="Q76" s="339">
        <f t="shared" si="2"/>
        <v>2</v>
      </c>
      <c r="R76" s="39"/>
      <c r="S76" s="338">
        <f>Q75+Q76+Q77+R75+R76+R77</f>
        <v>3</v>
      </c>
      <c r="T76" s="56" t="s">
        <v>94</v>
      </c>
      <c r="U76" s="57"/>
      <c r="V76" s="57"/>
      <c r="W76" s="57"/>
      <c r="X76" s="57"/>
      <c r="Y76" s="337">
        <v>0.14444444444444443</v>
      </c>
      <c r="Z76" s="58"/>
    </row>
    <row r="77" spans="1:26" ht="13.5" thickBot="1">
      <c r="A77" s="336"/>
      <c r="B77" s="335" t="s">
        <v>42</v>
      </c>
      <c r="C77" s="334">
        <v>31</v>
      </c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2">
        <f t="shared" si="2"/>
        <v>0</v>
      </c>
      <c r="R77" s="46"/>
      <c r="S77" s="331"/>
      <c r="T77" s="48" t="s">
        <v>96</v>
      </c>
      <c r="U77" s="49"/>
      <c r="V77" s="49"/>
      <c r="W77" s="49"/>
      <c r="X77" s="49"/>
      <c r="Y77" s="50">
        <f>S76/18</f>
        <v>0.16666666666666666</v>
      </c>
      <c r="Z77" s="61"/>
    </row>
    <row r="78" spans="1:26" ht="12.75">
      <c r="A78" s="346">
        <v>2</v>
      </c>
      <c r="B78" s="348" t="s">
        <v>67</v>
      </c>
      <c r="C78" s="348" t="s">
        <v>66</v>
      </c>
      <c r="D78" s="344">
        <v>0</v>
      </c>
      <c r="E78" s="344"/>
      <c r="F78" s="344"/>
      <c r="G78" s="344"/>
      <c r="H78" s="344">
        <v>0</v>
      </c>
      <c r="I78" s="344">
        <v>0</v>
      </c>
      <c r="J78" s="344">
        <v>0</v>
      </c>
      <c r="K78" s="344">
        <v>0</v>
      </c>
      <c r="L78" s="344">
        <v>0</v>
      </c>
      <c r="M78" s="344">
        <v>1</v>
      </c>
      <c r="N78" s="344">
        <v>0</v>
      </c>
      <c r="O78" s="344">
        <v>0</v>
      </c>
      <c r="P78" s="344"/>
      <c r="Q78" s="343">
        <f t="shared" si="2"/>
        <v>1</v>
      </c>
      <c r="R78" s="32"/>
      <c r="S78" s="342"/>
      <c r="T78" s="34">
        <v>14</v>
      </c>
      <c r="U78" s="35">
        <v>3</v>
      </c>
      <c r="V78" s="35">
        <v>0</v>
      </c>
      <c r="W78" s="35">
        <v>0</v>
      </c>
      <c r="X78" s="35">
        <v>1</v>
      </c>
      <c r="Y78" s="107"/>
      <c r="Z78" s="54"/>
    </row>
    <row r="79" spans="1:26" ht="13.5" thickBot="1">
      <c r="A79" s="341"/>
      <c r="B79" s="340" t="s">
        <v>100</v>
      </c>
      <c r="C79" s="340"/>
      <c r="D79" s="339">
        <v>0</v>
      </c>
      <c r="E79" s="339"/>
      <c r="F79" s="339"/>
      <c r="G79" s="339"/>
      <c r="H79" s="339">
        <v>0</v>
      </c>
      <c r="I79" s="339">
        <v>1</v>
      </c>
      <c r="J79" s="339">
        <v>0</v>
      </c>
      <c r="K79" s="339">
        <v>0</v>
      </c>
      <c r="L79" s="339">
        <v>1</v>
      </c>
      <c r="M79" s="339">
        <v>0</v>
      </c>
      <c r="N79" s="339">
        <v>5</v>
      </c>
      <c r="O79" s="339">
        <v>0</v>
      </c>
      <c r="P79" s="339"/>
      <c r="Q79" s="339">
        <f t="shared" si="2"/>
        <v>7</v>
      </c>
      <c r="R79" s="39"/>
      <c r="S79" s="338">
        <f>Q78+Q79+Q80+R78+R79+R80</f>
        <v>8</v>
      </c>
      <c r="T79" s="56" t="s">
        <v>94</v>
      </c>
      <c r="U79" s="57"/>
      <c r="V79" s="57"/>
      <c r="W79" s="57"/>
      <c r="X79" s="57"/>
      <c r="Y79" s="337">
        <v>0.1555555555555555</v>
      </c>
      <c r="Z79" s="58"/>
    </row>
    <row r="80" spans="1:26" ht="13.5" thickBot="1">
      <c r="A80" s="336"/>
      <c r="B80" s="335" t="s">
        <v>42</v>
      </c>
      <c r="C80" s="334">
        <v>32</v>
      </c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2">
        <f t="shared" si="2"/>
        <v>0</v>
      </c>
      <c r="R80" s="46"/>
      <c r="S80" s="331"/>
      <c r="T80" s="48" t="s">
        <v>96</v>
      </c>
      <c r="U80" s="49"/>
      <c r="V80" s="49"/>
      <c r="W80" s="49"/>
      <c r="X80" s="49"/>
      <c r="Y80" s="50">
        <f>S79/18</f>
        <v>0.4444444444444444</v>
      </c>
      <c r="Z80" s="61"/>
    </row>
    <row r="81" spans="1:26" ht="12.75">
      <c r="A81" s="346">
        <v>3</v>
      </c>
      <c r="B81" s="348" t="s">
        <v>149</v>
      </c>
      <c r="C81" s="348" t="s">
        <v>141</v>
      </c>
      <c r="D81" s="344">
        <v>0</v>
      </c>
      <c r="E81" s="344"/>
      <c r="F81" s="344"/>
      <c r="G81" s="344"/>
      <c r="H81" s="344">
        <v>0</v>
      </c>
      <c r="I81" s="344">
        <v>5</v>
      </c>
      <c r="J81" s="344">
        <v>1</v>
      </c>
      <c r="K81" s="344">
        <v>2</v>
      </c>
      <c r="L81" s="344">
        <v>1</v>
      </c>
      <c r="M81" s="344">
        <v>1</v>
      </c>
      <c r="N81" s="344">
        <v>0</v>
      </c>
      <c r="O81" s="344">
        <v>3</v>
      </c>
      <c r="P81" s="344"/>
      <c r="Q81" s="343">
        <f t="shared" si="2"/>
        <v>13</v>
      </c>
      <c r="R81" s="32"/>
      <c r="S81" s="342"/>
      <c r="T81" s="34">
        <v>7</v>
      </c>
      <c r="U81" s="35">
        <v>7</v>
      </c>
      <c r="V81" s="35">
        <v>1</v>
      </c>
      <c r="W81" s="35">
        <v>1</v>
      </c>
      <c r="X81" s="35">
        <v>2</v>
      </c>
      <c r="Y81" s="107"/>
      <c r="Z81" s="54"/>
    </row>
    <row r="82" spans="1:26" ht="13.5" thickBot="1">
      <c r="A82" s="341"/>
      <c r="B82" s="340" t="s">
        <v>100</v>
      </c>
      <c r="C82" s="340"/>
      <c r="D82" s="339">
        <v>0</v>
      </c>
      <c r="E82" s="339"/>
      <c r="F82" s="339"/>
      <c r="G82" s="339"/>
      <c r="H82" s="339">
        <v>0</v>
      </c>
      <c r="I82" s="339">
        <v>1</v>
      </c>
      <c r="J82" s="339">
        <v>1</v>
      </c>
      <c r="K82" s="339">
        <v>0</v>
      </c>
      <c r="L82" s="339">
        <v>5</v>
      </c>
      <c r="M82" s="339">
        <v>0</v>
      </c>
      <c r="N82" s="339">
        <v>1</v>
      </c>
      <c r="O82" s="339">
        <v>1</v>
      </c>
      <c r="P82" s="339"/>
      <c r="Q82" s="339">
        <f t="shared" si="2"/>
        <v>9</v>
      </c>
      <c r="R82" s="39"/>
      <c r="S82" s="338">
        <f>Q81+Q82+Q83+R81+R82+R83</f>
        <v>22</v>
      </c>
      <c r="T82" s="56" t="s">
        <v>94</v>
      </c>
      <c r="U82" s="57"/>
      <c r="V82" s="57"/>
      <c r="W82" s="57"/>
      <c r="X82" s="57"/>
      <c r="Y82" s="337">
        <v>0.1951388888888888</v>
      </c>
      <c r="Z82" s="58"/>
    </row>
    <row r="83" spans="1:26" ht="13.5" thickBot="1">
      <c r="A83" s="336"/>
      <c r="B83" s="335" t="s">
        <v>169</v>
      </c>
      <c r="C83" s="334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2">
        <f t="shared" si="2"/>
        <v>0</v>
      </c>
      <c r="R83" s="46"/>
      <c r="S83" s="331"/>
      <c r="T83" s="48" t="s">
        <v>96</v>
      </c>
      <c r="U83" s="49"/>
      <c r="V83" s="49"/>
      <c r="W83" s="49"/>
      <c r="X83" s="49"/>
      <c r="Y83" s="50">
        <f>S82/18</f>
        <v>1.2222222222222223</v>
      </c>
      <c r="Z83" s="61"/>
    </row>
    <row r="84" spans="1:26" ht="12.75">
      <c r="A84" s="346">
        <v>4</v>
      </c>
      <c r="B84" s="348" t="s">
        <v>120</v>
      </c>
      <c r="C84" s="348" t="s">
        <v>180</v>
      </c>
      <c r="D84" s="344">
        <v>0</v>
      </c>
      <c r="E84" s="344"/>
      <c r="F84" s="344"/>
      <c r="G84" s="344"/>
      <c r="H84" s="344">
        <v>0</v>
      </c>
      <c r="I84" s="344">
        <v>3</v>
      </c>
      <c r="J84" s="344">
        <v>0</v>
      </c>
      <c r="K84" s="344">
        <v>5</v>
      </c>
      <c r="L84" s="344">
        <v>1</v>
      </c>
      <c r="M84" s="344">
        <v>3</v>
      </c>
      <c r="N84" s="344">
        <v>20</v>
      </c>
      <c r="O84" s="344">
        <v>0</v>
      </c>
      <c r="P84" s="344"/>
      <c r="Q84" s="343">
        <f t="shared" si="2"/>
        <v>32</v>
      </c>
      <c r="R84" s="32"/>
      <c r="S84" s="342"/>
      <c r="T84" s="34">
        <v>8</v>
      </c>
      <c r="U84" s="35">
        <v>1</v>
      </c>
      <c r="V84" s="35">
        <v>2</v>
      </c>
      <c r="W84" s="35">
        <v>2</v>
      </c>
      <c r="X84" s="35">
        <v>4</v>
      </c>
      <c r="Y84" s="107"/>
      <c r="Z84" s="54">
        <v>1</v>
      </c>
    </row>
    <row r="85" spans="1:26" ht="13.5" thickBot="1">
      <c r="A85" s="341"/>
      <c r="B85" s="340" t="s">
        <v>100</v>
      </c>
      <c r="C85" s="340"/>
      <c r="D85" s="339">
        <v>2</v>
      </c>
      <c r="E85" s="339"/>
      <c r="F85" s="339"/>
      <c r="G85" s="339"/>
      <c r="H85" s="339">
        <v>0</v>
      </c>
      <c r="I85" s="339">
        <v>5</v>
      </c>
      <c r="J85" s="339">
        <v>0</v>
      </c>
      <c r="K85" s="339">
        <v>0</v>
      </c>
      <c r="L85" s="339">
        <v>5</v>
      </c>
      <c r="M85" s="339">
        <v>2</v>
      </c>
      <c r="N85" s="339">
        <v>5</v>
      </c>
      <c r="O85" s="339">
        <v>0</v>
      </c>
      <c r="P85" s="339"/>
      <c r="Q85" s="339">
        <f t="shared" si="2"/>
        <v>19</v>
      </c>
      <c r="R85" s="39"/>
      <c r="S85" s="338">
        <f>Q84+Q85+Q86+R84+R85+R86</f>
        <v>51</v>
      </c>
      <c r="T85" s="56" t="s">
        <v>94</v>
      </c>
      <c r="U85" s="57"/>
      <c r="V85" s="57"/>
      <c r="W85" s="57"/>
      <c r="X85" s="57"/>
      <c r="Y85" s="337">
        <v>0.15</v>
      </c>
      <c r="Z85" s="58"/>
    </row>
    <row r="86" spans="1:26" ht="13.5" thickBot="1">
      <c r="A86" s="336"/>
      <c r="B86" s="335" t="s">
        <v>179</v>
      </c>
      <c r="C86" s="334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2">
        <f t="shared" si="2"/>
        <v>0</v>
      </c>
      <c r="R86" s="46"/>
      <c r="S86" s="331"/>
      <c r="T86" s="48" t="s">
        <v>96</v>
      </c>
      <c r="U86" s="49"/>
      <c r="V86" s="49"/>
      <c r="W86" s="49"/>
      <c r="X86" s="49"/>
      <c r="Y86" s="50">
        <f>S85/18</f>
        <v>2.8333333333333335</v>
      </c>
      <c r="Z86" s="61"/>
    </row>
    <row r="87" spans="1:26" ht="12.75">
      <c r="A87" s="346">
        <v>5</v>
      </c>
      <c r="B87" s="348" t="s">
        <v>151</v>
      </c>
      <c r="C87" s="348" t="s">
        <v>150</v>
      </c>
      <c r="D87" s="344">
        <v>1</v>
      </c>
      <c r="E87" s="344"/>
      <c r="F87" s="344"/>
      <c r="G87" s="344"/>
      <c r="H87" s="344">
        <v>2</v>
      </c>
      <c r="I87" s="344">
        <v>5</v>
      </c>
      <c r="J87" s="344">
        <v>1</v>
      </c>
      <c r="K87" s="344">
        <v>1</v>
      </c>
      <c r="L87" s="344">
        <v>5</v>
      </c>
      <c r="M87" s="344">
        <v>3</v>
      </c>
      <c r="N87" s="344">
        <v>5</v>
      </c>
      <c r="O87" s="344">
        <v>2</v>
      </c>
      <c r="P87" s="344"/>
      <c r="Q87" s="343">
        <f t="shared" si="2"/>
        <v>25</v>
      </c>
      <c r="R87" s="32"/>
      <c r="S87" s="342"/>
      <c r="T87" s="34">
        <v>1</v>
      </c>
      <c r="U87" s="35">
        <v>5</v>
      </c>
      <c r="V87" s="35">
        <v>2</v>
      </c>
      <c r="W87" s="35">
        <v>3</v>
      </c>
      <c r="X87" s="35">
        <v>7</v>
      </c>
      <c r="Y87" s="107"/>
      <c r="Z87" s="54"/>
    </row>
    <row r="88" spans="1:26" ht="13.5" thickBot="1">
      <c r="A88" s="341"/>
      <c r="B88" s="340" t="s">
        <v>100</v>
      </c>
      <c r="C88" s="340"/>
      <c r="D88" s="339">
        <v>1</v>
      </c>
      <c r="E88" s="339"/>
      <c r="F88" s="339"/>
      <c r="G88" s="339"/>
      <c r="H88" s="339">
        <v>5</v>
      </c>
      <c r="I88" s="339">
        <v>3</v>
      </c>
      <c r="J88" s="339">
        <v>1</v>
      </c>
      <c r="K88" s="339">
        <v>0</v>
      </c>
      <c r="L88" s="339">
        <v>5</v>
      </c>
      <c r="M88" s="339">
        <v>3</v>
      </c>
      <c r="N88" s="339">
        <v>5</v>
      </c>
      <c r="O88" s="339">
        <v>5</v>
      </c>
      <c r="P88" s="339"/>
      <c r="Q88" s="339">
        <f t="shared" si="2"/>
        <v>28</v>
      </c>
      <c r="R88" s="39"/>
      <c r="S88" s="338">
        <f>Q87+Q88+Q89+R87+R88+R89</f>
        <v>53</v>
      </c>
      <c r="T88" s="56" t="s">
        <v>94</v>
      </c>
      <c r="U88" s="57"/>
      <c r="V88" s="57"/>
      <c r="W88" s="57"/>
      <c r="X88" s="57"/>
      <c r="Y88" s="337">
        <v>0.1833333333333333</v>
      </c>
      <c r="Z88" s="58"/>
    </row>
    <row r="89" spans="1:26" ht="13.5" thickBot="1">
      <c r="A89" s="336"/>
      <c r="B89" s="335" t="s">
        <v>178</v>
      </c>
      <c r="C89" s="334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2">
        <f t="shared" si="2"/>
        <v>0</v>
      </c>
      <c r="R89" s="46"/>
      <c r="S89" s="331"/>
      <c r="T89" s="48" t="s">
        <v>96</v>
      </c>
      <c r="U89" s="49"/>
      <c r="V89" s="49"/>
      <c r="W89" s="49"/>
      <c r="X89" s="49"/>
      <c r="Y89" s="50">
        <f>S88/18</f>
        <v>2.9444444444444446</v>
      </c>
      <c r="Z89" s="61"/>
    </row>
    <row r="90" spans="1:26" ht="12.75">
      <c r="A90" s="346">
        <v>6</v>
      </c>
      <c r="B90" s="348" t="s">
        <v>123</v>
      </c>
      <c r="C90" s="348" t="s">
        <v>81</v>
      </c>
      <c r="D90" s="344">
        <v>5</v>
      </c>
      <c r="E90" s="344"/>
      <c r="F90" s="344"/>
      <c r="G90" s="344"/>
      <c r="H90" s="344">
        <v>1</v>
      </c>
      <c r="I90" s="344">
        <v>3</v>
      </c>
      <c r="J90" s="344">
        <v>0</v>
      </c>
      <c r="K90" s="344">
        <v>5</v>
      </c>
      <c r="L90" s="344">
        <v>3</v>
      </c>
      <c r="M90" s="344">
        <v>5</v>
      </c>
      <c r="N90" s="344">
        <v>5</v>
      </c>
      <c r="O90" s="344">
        <v>1</v>
      </c>
      <c r="P90" s="344"/>
      <c r="Q90" s="343">
        <f t="shared" si="2"/>
        <v>28</v>
      </c>
      <c r="R90" s="32"/>
      <c r="S90" s="342"/>
      <c r="T90" s="34">
        <v>2</v>
      </c>
      <c r="U90" s="35">
        <v>4</v>
      </c>
      <c r="V90" s="35">
        <v>2</v>
      </c>
      <c r="W90" s="35">
        <v>2</v>
      </c>
      <c r="X90" s="35">
        <v>8</v>
      </c>
      <c r="Y90" s="107"/>
      <c r="Z90" s="37"/>
    </row>
    <row r="91" spans="1:26" ht="13.5" thickBot="1">
      <c r="A91" s="341"/>
      <c r="B91" s="340" t="s">
        <v>100</v>
      </c>
      <c r="C91" s="340"/>
      <c r="D91" s="339">
        <v>5</v>
      </c>
      <c r="E91" s="339"/>
      <c r="F91" s="339"/>
      <c r="G91" s="339"/>
      <c r="H91" s="339">
        <v>5</v>
      </c>
      <c r="I91" s="339">
        <v>1</v>
      </c>
      <c r="J91" s="339">
        <v>0</v>
      </c>
      <c r="K91" s="339">
        <v>2</v>
      </c>
      <c r="L91" s="339">
        <v>2</v>
      </c>
      <c r="M91" s="339">
        <v>5</v>
      </c>
      <c r="N91" s="339">
        <v>5</v>
      </c>
      <c r="O91" s="339">
        <v>1</v>
      </c>
      <c r="P91" s="339"/>
      <c r="Q91" s="339">
        <f t="shared" si="2"/>
        <v>26</v>
      </c>
      <c r="R91" s="39"/>
      <c r="S91" s="338">
        <f>Q90+Q91+Q92+R90+R91+R92</f>
        <v>54</v>
      </c>
      <c r="T91" s="56"/>
      <c r="U91" s="57"/>
      <c r="V91" s="57"/>
      <c r="W91" s="57"/>
      <c r="X91" s="57"/>
      <c r="Y91" s="337">
        <v>0.18472222222222218</v>
      </c>
      <c r="Z91" s="58"/>
    </row>
    <row r="92" spans="1:26" ht="13.5" thickBot="1">
      <c r="A92" s="336"/>
      <c r="B92" s="335" t="s">
        <v>176</v>
      </c>
      <c r="C92" s="334">
        <v>36</v>
      </c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2">
        <f t="shared" si="2"/>
        <v>0</v>
      </c>
      <c r="R92" s="46"/>
      <c r="S92" s="331"/>
      <c r="T92" s="48"/>
      <c r="U92" s="49"/>
      <c r="V92" s="49"/>
      <c r="W92" s="49"/>
      <c r="X92" s="49"/>
      <c r="Y92" s="50">
        <f>S91/18</f>
        <v>3</v>
      </c>
      <c r="Z92" s="61"/>
    </row>
    <row r="93" spans="1:26" ht="12.75">
      <c r="A93" s="346">
        <v>7</v>
      </c>
      <c r="B93" s="348" t="s">
        <v>152</v>
      </c>
      <c r="C93" s="348" t="s">
        <v>177</v>
      </c>
      <c r="D93" s="344">
        <v>3</v>
      </c>
      <c r="E93" s="344"/>
      <c r="F93" s="344"/>
      <c r="G93" s="344"/>
      <c r="H93" s="344">
        <v>5</v>
      </c>
      <c r="I93" s="344">
        <v>2</v>
      </c>
      <c r="J93" s="344">
        <v>5</v>
      </c>
      <c r="K93" s="344">
        <v>1</v>
      </c>
      <c r="L93" s="344">
        <v>3</v>
      </c>
      <c r="M93" s="344">
        <v>3</v>
      </c>
      <c r="N93" s="344">
        <v>5</v>
      </c>
      <c r="O93" s="344">
        <v>2</v>
      </c>
      <c r="P93" s="344"/>
      <c r="Q93" s="343">
        <f t="shared" si="2"/>
        <v>29</v>
      </c>
      <c r="R93" s="32"/>
      <c r="S93" s="342"/>
      <c r="T93" s="73">
        <v>1</v>
      </c>
      <c r="U93" s="74">
        <v>3</v>
      </c>
      <c r="V93" s="74">
        <v>3</v>
      </c>
      <c r="W93" s="74">
        <v>5</v>
      </c>
      <c r="X93" s="74">
        <v>6</v>
      </c>
      <c r="Y93" s="107"/>
      <c r="Z93" s="75"/>
    </row>
    <row r="94" spans="1:26" ht="13.5" thickBot="1">
      <c r="A94" s="341"/>
      <c r="B94" s="340" t="s">
        <v>100</v>
      </c>
      <c r="C94" s="340"/>
      <c r="D94" s="339">
        <v>0</v>
      </c>
      <c r="E94" s="339"/>
      <c r="F94" s="339"/>
      <c r="G94" s="339"/>
      <c r="H94" s="339">
        <v>2</v>
      </c>
      <c r="I94" s="339">
        <v>3</v>
      </c>
      <c r="J94" s="339">
        <v>5</v>
      </c>
      <c r="K94" s="339">
        <v>1</v>
      </c>
      <c r="L94" s="339">
        <v>5</v>
      </c>
      <c r="M94" s="339">
        <v>5</v>
      </c>
      <c r="N94" s="339">
        <v>3</v>
      </c>
      <c r="O94" s="339">
        <v>1</v>
      </c>
      <c r="P94" s="339"/>
      <c r="Q94" s="339">
        <f t="shared" si="2"/>
        <v>25</v>
      </c>
      <c r="R94" s="39"/>
      <c r="S94" s="338">
        <f>Q93+Q94+Q95+R93+R94+R95</f>
        <v>54</v>
      </c>
      <c r="T94" s="69" t="s">
        <v>94</v>
      </c>
      <c r="U94" s="27"/>
      <c r="V94" s="27"/>
      <c r="W94" s="27"/>
      <c r="X94" s="27"/>
      <c r="Y94" s="337">
        <v>0.2</v>
      </c>
      <c r="Z94" s="70"/>
    </row>
    <row r="95" spans="1:26" ht="13.5" thickBot="1">
      <c r="A95" s="336"/>
      <c r="B95" s="335" t="s">
        <v>176</v>
      </c>
      <c r="C95" s="334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2">
        <f t="shared" si="2"/>
        <v>0</v>
      </c>
      <c r="R95" s="46"/>
      <c r="S95" s="331"/>
      <c r="T95" s="77" t="s">
        <v>96</v>
      </c>
      <c r="U95" s="78"/>
      <c r="V95" s="78"/>
      <c r="W95" s="78"/>
      <c r="X95" s="78"/>
      <c r="Y95" s="50">
        <f>S94/18</f>
        <v>3</v>
      </c>
      <c r="Z95" s="79"/>
    </row>
    <row r="96" spans="1:26" ht="12.75">
      <c r="A96" s="346">
        <v>8</v>
      </c>
      <c r="B96" s="348" t="s">
        <v>72</v>
      </c>
      <c r="C96" s="348" t="s">
        <v>71</v>
      </c>
      <c r="D96" s="344">
        <v>1</v>
      </c>
      <c r="E96" s="344"/>
      <c r="F96" s="344"/>
      <c r="G96" s="344"/>
      <c r="H96" s="344">
        <v>5</v>
      </c>
      <c r="I96" s="344">
        <v>2</v>
      </c>
      <c r="J96" s="344">
        <v>5</v>
      </c>
      <c r="K96" s="344">
        <v>2</v>
      </c>
      <c r="L96" s="344">
        <v>5</v>
      </c>
      <c r="M96" s="344">
        <v>5</v>
      </c>
      <c r="N96" s="344">
        <v>5</v>
      </c>
      <c r="O96" s="344">
        <v>1</v>
      </c>
      <c r="P96" s="344"/>
      <c r="Q96" s="343">
        <f t="shared" si="2"/>
        <v>31</v>
      </c>
      <c r="R96" s="32"/>
      <c r="S96" s="342"/>
      <c r="T96" s="73">
        <v>0</v>
      </c>
      <c r="U96" s="74">
        <v>4</v>
      </c>
      <c r="V96" s="74">
        <v>3</v>
      </c>
      <c r="W96" s="74">
        <v>0</v>
      </c>
      <c r="X96" s="74">
        <v>11</v>
      </c>
      <c r="Y96" s="107"/>
      <c r="Z96" s="75"/>
    </row>
    <row r="97" spans="1:26" ht="13.5" thickBot="1">
      <c r="A97" s="341"/>
      <c r="B97" s="340" t="s">
        <v>100</v>
      </c>
      <c r="C97" s="340"/>
      <c r="D97" s="339">
        <v>1</v>
      </c>
      <c r="E97" s="339"/>
      <c r="F97" s="339"/>
      <c r="G97" s="339"/>
      <c r="H97" s="339">
        <v>5</v>
      </c>
      <c r="I97" s="339">
        <v>5</v>
      </c>
      <c r="J97" s="339">
        <v>5</v>
      </c>
      <c r="K97" s="339">
        <v>2</v>
      </c>
      <c r="L97" s="339">
        <v>5</v>
      </c>
      <c r="M97" s="339">
        <v>5</v>
      </c>
      <c r="N97" s="339">
        <v>5</v>
      </c>
      <c r="O97" s="339">
        <v>1</v>
      </c>
      <c r="P97" s="339"/>
      <c r="Q97" s="339">
        <f t="shared" si="2"/>
        <v>34</v>
      </c>
      <c r="R97" s="39"/>
      <c r="S97" s="338">
        <f>Q96+Q97+Q98+R96+R97+R98</f>
        <v>65</v>
      </c>
      <c r="T97" s="69" t="s">
        <v>94</v>
      </c>
      <c r="U97" s="27"/>
      <c r="V97" s="27"/>
      <c r="W97" s="27"/>
      <c r="X97" s="27"/>
      <c r="Y97" s="337">
        <v>0.1506944444444444</v>
      </c>
      <c r="Z97" s="70"/>
    </row>
    <row r="98" spans="1:26" ht="13.5" thickBot="1">
      <c r="A98" s="336"/>
      <c r="B98" s="335" t="s">
        <v>42</v>
      </c>
      <c r="C98" s="334">
        <v>36</v>
      </c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3"/>
      <c r="Q98" s="332">
        <f t="shared" si="2"/>
        <v>0</v>
      </c>
      <c r="R98" s="46"/>
      <c r="S98" s="331"/>
      <c r="T98" s="77" t="s">
        <v>96</v>
      </c>
      <c r="U98" s="78"/>
      <c r="V98" s="78"/>
      <c r="W98" s="78"/>
      <c r="X98" s="78"/>
      <c r="Y98" s="50">
        <f>S97/18</f>
        <v>3.611111111111111</v>
      </c>
      <c r="Z98" s="79"/>
    </row>
    <row r="99" spans="1:26" ht="12.75">
      <c r="A99" s="346">
        <v>9</v>
      </c>
      <c r="B99" s="348" t="s">
        <v>148</v>
      </c>
      <c r="C99" s="348" t="s">
        <v>166</v>
      </c>
      <c r="D99" s="344">
        <v>5</v>
      </c>
      <c r="E99" s="344"/>
      <c r="F99" s="344"/>
      <c r="G99" s="344"/>
      <c r="H99" s="344">
        <v>3</v>
      </c>
      <c r="I99" s="344">
        <v>5</v>
      </c>
      <c r="J99" s="344">
        <v>5</v>
      </c>
      <c r="K99" s="344">
        <v>5</v>
      </c>
      <c r="L99" s="344">
        <v>5</v>
      </c>
      <c r="M99" s="344">
        <v>5</v>
      </c>
      <c r="N99" s="344">
        <v>5</v>
      </c>
      <c r="O99" s="344">
        <v>1</v>
      </c>
      <c r="P99" s="344"/>
      <c r="Q99" s="343">
        <f t="shared" si="2"/>
        <v>39</v>
      </c>
      <c r="R99" s="32"/>
      <c r="S99" s="342"/>
      <c r="T99" s="73">
        <v>0</v>
      </c>
      <c r="U99" s="74">
        <v>2</v>
      </c>
      <c r="V99" s="74">
        <v>0</v>
      </c>
      <c r="W99" s="74">
        <v>2</v>
      </c>
      <c r="X99" s="74">
        <v>14</v>
      </c>
      <c r="Y99" s="107"/>
      <c r="Z99" s="75"/>
    </row>
    <row r="100" spans="1:26" ht="13.5" thickBot="1">
      <c r="A100" s="341"/>
      <c r="B100" s="340" t="s">
        <v>100</v>
      </c>
      <c r="C100" s="340"/>
      <c r="D100" s="339">
        <v>5</v>
      </c>
      <c r="E100" s="339"/>
      <c r="F100" s="339"/>
      <c r="G100" s="339"/>
      <c r="H100" s="339">
        <v>3</v>
      </c>
      <c r="I100" s="339">
        <v>5</v>
      </c>
      <c r="J100" s="339">
        <v>5</v>
      </c>
      <c r="K100" s="339">
        <v>5</v>
      </c>
      <c r="L100" s="339">
        <v>5</v>
      </c>
      <c r="M100" s="339">
        <v>5</v>
      </c>
      <c r="N100" s="339">
        <v>5</v>
      </c>
      <c r="O100" s="339">
        <v>1</v>
      </c>
      <c r="P100" s="339"/>
      <c r="Q100" s="339">
        <f t="shared" si="2"/>
        <v>39</v>
      </c>
      <c r="R100" s="39"/>
      <c r="S100" s="338">
        <f>Q99+Q100+Q101+R99+R100+R101</f>
        <v>78</v>
      </c>
      <c r="T100" s="69" t="s">
        <v>94</v>
      </c>
      <c r="U100" s="27"/>
      <c r="V100" s="27"/>
      <c r="W100" s="27"/>
      <c r="X100" s="27"/>
      <c r="Y100" s="337">
        <v>0.13472222222222224</v>
      </c>
      <c r="Z100" s="70"/>
    </row>
    <row r="101" spans="1:26" ht="13.5" thickBot="1">
      <c r="A101" s="336"/>
      <c r="B101" s="335" t="s">
        <v>42</v>
      </c>
      <c r="C101" s="334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2">
        <f t="shared" si="2"/>
        <v>0</v>
      </c>
      <c r="R101" s="46"/>
      <c r="S101" s="190"/>
      <c r="T101" s="77" t="s">
        <v>96</v>
      </c>
      <c r="U101" s="78"/>
      <c r="V101" s="78"/>
      <c r="W101" s="78"/>
      <c r="X101" s="78"/>
      <c r="Y101" s="50">
        <f>S100/18</f>
        <v>4.333333333333333</v>
      </c>
      <c r="Z101" s="79"/>
    </row>
    <row r="102" spans="1:26" ht="12.75">
      <c r="A102" s="346">
        <v>10</v>
      </c>
      <c r="B102" s="347" t="s">
        <v>155</v>
      </c>
      <c r="C102" s="347" t="s">
        <v>37</v>
      </c>
      <c r="D102" s="344">
        <v>0</v>
      </c>
      <c r="E102" s="344"/>
      <c r="F102" s="344"/>
      <c r="G102" s="344"/>
      <c r="H102" s="344">
        <v>3</v>
      </c>
      <c r="I102" s="344">
        <v>5</v>
      </c>
      <c r="J102" s="344">
        <v>5</v>
      </c>
      <c r="K102" s="344">
        <v>2</v>
      </c>
      <c r="L102" s="344">
        <v>1</v>
      </c>
      <c r="M102" s="344">
        <v>3</v>
      </c>
      <c r="N102" s="344">
        <v>2</v>
      </c>
      <c r="O102" s="344">
        <v>1</v>
      </c>
      <c r="P102" s="344"/>
      <c r="Q102" s="343">
        <f t="shared" si="2"/>
        <v>22</v>
      </c>
      <c r="R102" s="32"/>
      <c r="S102" s="342"/>
      <c r="T102" s="34">
        <v>2</v>
      </c>
      <c r="U102" s="35">
        <v>4</v>
      </c>
      <c r="V102" s="35">
        <v>3</v>
      </c>
      <c r="W102" s="35">
        <v>5</v>
      </c>
      <c r="X102" s="35">
        <v>4</v>
      </c>
      <c r="Y102" s="107"/>
      <c r="Z102" s="54"/>
    </row>
    <row r="103" spans="1:26" ht="13.5" thickBot="1">
      <c r="A103" s="341"/>
      <c r="B103" s="340" t="s">
        <v>101</v>
      </c>
      <c r="C103" s="340"/>
      <c r="D103" s="339">
        <v>0</v>
      </c>
      <c r="E103" s="339"/>
      <c r="F103" s="339"/>
      <c r="G103" s="339"/>
      <c r="H103" s="339">
        <v>3</v>
      </c>
      <c r="I103" s="339">
        <v>1</v>
      </c>
      <c r="J103" s="339">
        <v>5</v>
      </c>
      <c r="K103" s="339">
        <v>3</v>
      </c>
      <c r="L103" s="339">
        <v>2</v>
      </c>
      <c r="M103" s="339">
        <v>5</v>
      </c>
      <c r="N103" s="339">
        <v>3</v>
      </c>
      <c r="O103" s="339">
        <v>1</v>
      </c>
      <c r="P103" s="339"/>
      <c r="Q103" s="339">
        <f t="shared" si="2"/>
        <v>23</v>
      </c>
      <c r="R103" s="39"/>
      <c r="S103" s="338">
        <f>Q102+Q103+Q104+R102+R103+R104</f>
        <v>45</v>
      </c>
      <c r="T103" s="56" t="s">
        <v>94</v>
      </c>
      <c r="U103" s="57"/>
      <c r="V103" s="57"/>
      <c r="W103" s="57"/>
      <c r="X103" s="57"/>
      <c r="Y103" s="337">
        <v>0.16388888888888886</v>
      </c>
      <c r="Z103" s="58"/>
    </row>
    <row r="104" spans="1:26" ht="13.5" thickBot="1">
      <c r="A104" s="336"/>
      <c r="B104" s="335" t="s">
        <v>42</v>
      </c>
      <c r="C104" s="334"/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2">
        <f t="shared" si="2"/>
        <v>0</v>
      </c>
      <c r="R104" s="46"/>
      <c r="S104" s="331"/>
      <c r="T104" s="48" t="s">
        <v>96</v>
      </c>
      <c r="U104" s="49"/>
      <c r="V104" s="49"/>
      <c r="W104" s="49"/>
      <c r="X104" s="49"/>
      <c r="Y104" s="50">
        <f>S103/18</f>
        <v>2.5</v>
      </c>
      <c r="Z104" s="61"/>
    </row>
    <row r="105" spans="1:26" ht="12.75">
      <c r="A105" s="346">
        <v>11</v>
      </c>
      <c r="B105" s="347" t="s">
        <v>126</v>
      </c>
      <c r="C105" s="347" t="s">
        <v>47</v>
      </c>
      <c r="D105" s="344">
        <v>2</v>
      </c>
      <c r="E105" s="344"/>
      <c r="F105" s="344"/>
      <c r="G105" s="344"/>
      <c r="H105" s="344">
        <v>3</v>
      </c>
      <c r="I105" s="344">
        <v>2</v>
      </c>
      <c r="J105" s="344">
        <v>5</v>
      </c>
      <c r="K105" s="344">
        <v>5</v>
      </c>
      <c r="L105" s="344">
        <v>5</v>
      </c>
      <c r="M105" s="344">
        <v>1</v>
      </c>
      <c r="N105" s="344">
        <v>5</v>
      </c>
      <c r="O105" s="344">
        <v>1</v>
      </c>
      <c r="P105" s="344"/>
      <c r="Q105" s="343">
        <f t="shared" si="2"/>
        <v>29</v>
      </c>
      <c r="R105" s="32"/>
      <c r="S105" s="342"/>
      <c r="T105" s="34">
        <v>0</v>
      </c>
      <c r="U105" s="35">
        <v>7</v>
      </c>
      <c r="V105" s="35">
        <v>3</v>
      </c>
      <c r="W105" s="35">
        <v>3</v>
      </c>
      <c r="X105" s="35">
        <v>5</v>
      </c>
      <c r="Y105" s="107"/>
      <c r="Z105" s="54"/>
    </row>
    <row r="106" spans="1:26" ht="13.5" thickBot="1">
      <c r="A106" s="341"/>
      <c r="B106" s="340" t="s">
        <v>101</v>
      </c>
      <c r="C106" s="340"/>
      <c r="D106" s="339">
        <v>1</v>
      </c>
      <c r="E106" s="339"/>
      <c r="F106" s="339"/>
      <c r="G106" s="339"/>
      <c r="H106" s="339">
        <v>1</v>
      </c>
      <c r="I106" s="339">
        <v>2</v>
      </c>
      <c r="J106" s="339">
        <v>5</v>
      </c>
      <c r="K106" s="339">
        <v>3</v>
      </c>
      <c r="L106" s="339">
        <v>1</v>
      </c>
      <c r="M106" s="339">
        <v>1</v>
      </c>
      <c r="N106" s="339">
        <v>3</v>
      </c>
      <c r="O106" s="339">
        <v>1</v>
      </c>
      <c r="P106" s="339"/>
      <c r="Q106" s="339">
        <f t="shared" si="2"/>
        <v>18</v>
      </c>
      <c r="R106" s="39"/>
      <c r="S106" s="338">
        <f>Q105+Q106+Q107+R105+R106+R107</f>
        <v>47</v>
      </c>
      <c r="T106" s="56" t="s">
        <v>94</v>
      </c>
      <c r="U106" s="57"/>
      <c r="V106" s="57"/>
      <c r="W106" s="57"/>
      <c r="X106" s="57"/>
      <c r="Y106" s="337">
        <v>0.16388888888888892</v>
      </c>
      <c r="Z106" s="58"/>
    </row>
    <row r="107" spans="1:26" ht="13.5" thickBot="1">
      <c r="A107" s="336"/>
      <c r="B107" s="335" t="s">
        <v>42</v>
      </c>
      <c r="C107" s="334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2">
        <f aca="true" t="shared" si="3" ref="Q107:Q131">SUM(D107:P107)</f>
        <v>0</v>
      </c>
      <c r="R107" s="46"/>
      <c r="S107" s="331"/>
      <c r="T107" s="48" t="s">
        <v>96</v>
      </c>
      <c r="U107" s="49"/>
      <c r="V107" s="49"/>
      <c r="W107" s="49"/>
      <c r="X107" s="49"/>
      <c r="Y107" s="50">
        <f>S106/18</f>
        <v>2.611111111111111</v>
      </c>
      <c r="Z107" s="61"/>
    </row>
    <row r="108" spans="1:26" ht="12.75">
      <c r="A108" s="346">
        <v>12</v>
      </c>
      <c r="B108" s="347" t="s">
        <v>102</v>
      </c>
      <c r="C108" s="347" t="s">
        <v>79</v>
      </c>
      <c r="D108" s="344">
        <v>5</v>
      </c>
      <c r="E108" s="344"/>
      <c r="F108" s="344"/>
      <c r="G108" s="344"/>
      <c r="H108" s="344">
        <v>5</v>
      </c>
      <c r="I108" s="344">
        <v>2</v>
      </c>
      <c r="J108" s="344">
        <v>3</v>
      </c>
      <c r="K108" s="344">
        <v>5</v>
      </c>
      <c r="L108" s="344">
        <v>1</v>
      </c>
      <c r="M108" s="344">
        <v>2</v>
      </c>
      <c r="N108" s="344">
        <v>1</v>
      </c>
      <c r="O108" s="344">
        <v>5</v>
      </c>
      <c r="P108" s="344"/>
      <c r="Q108" s="343">
        <f t="shared" si="3"/>
        <v>29</v>
      </c>
      <c r="R108" s="32"/>
      <c r="S108" s="342"/>
      <c r="T108" s="34">
        <v>1</v>
      </c>
      <c r="U108" s="35">
        <v>4</v>
      </c>
      <c r="V108" s="35">
        <v>6</v>
      </c>
      <c r="W108" s="35">
        <v>1</v>
      </c>
      <c r="X108" s="35">
        <v>6</v>
      </c>
      <c r="Y108" s="107"/>
      <c r="Z108" s="54"/>
    </row>
    <row r="109" spans="1:26" ht="13.5" thickBot="1">
      <c r="A109" s="341"/>
      <c r="B109" s="340" t="s">
        <v>101</v>
      </c>
      <c r="C109" s="340"/>
      <c r="D109" s="339">
        <v>5</v>
      </c>
      <c r="E109" s="339"/>
      <c r="F109" s="339"/>
      <c r="G109" s="339"/>
      <c r="H109" s="339">
        <v>5</v>
      </c>
      <c r="I109" s="339">
        <v>2</v>
      </c>
      <c r="J109" s="339">
        <v>1</v>
      </c>
      <c r="K109" s="339">
        <v>2</v>
      </c>
      <c r="L109" s="339">
        <v>2</v>
      </c>
      <c r="M109" s="339">
        <v>2</v>
      </c>
      <c r="N109" s="339">
        <v>1</v>
      </c>
      <c r="O109" s="339">
        <v>0</v>
      </c>
      <c r="P109" s="339"/>
      <c r="Q109" s="339">
        <f t="shared" si="3"/>
        <v>20</v>
      </c>
      <c r="R109" s="39"/>
      <c r="S109" s="338">
        <f>Q108+Q109+Q110+R108+R109+R110</f>
        <v>49</v>
      </c>
      <c r="T109" s="56" t="s">
        <v>94</v>
      </c>
      <c r="U109" s="57"/>
      <c r="V109" s="57"/>
      <c r="W109" s="57"/>
      <c r="X109" s="57"/>
      <c r="Y109" s="337">
        <v>0.15347222222222223</v>
      </c>
      <c r="Z109" s="58"/>
    </row>
    <row r="110" spans="1:26" ht="13.5" thickBot="1">
      <c r="A110" s="336"/>
      <c r="B110" s="335" t="s">
        <v>42</v>
      </c>
      <c r="C110" s="334">
        <v>41</v>
      </c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2">
        <f t="shared" si="3"/>
        <v>0</v>
      </c>
      <c r="R110" s="46"/>
      <c r="S110" s="331"/>
      <c r="T110" s="48" t="s">
        <v>96</v>
      </c>
      <c r="U110" s="49"/>
      <c r="V110" s="49"/>
      <c r="W110" s="49"/>
      <c r="X110" s="49"/>
      <c r="Y110" s="50">
        <f>S109/18</f>
        <v>2.7222222222222223</v>
      </c>
      <c r="Z110" s="61"/>
    </row>
    <row r="111" spans="1:26" ht="12.75">
      <c r="A111" s="346">
        <v>13</v>
      </c>
      <c r="B111" s="347" t="s">
        <v>127</v>
      </c>
      <c r="C111" s="347" t="s">
        <v>128</v>
      </c>
      <c r="D111" s="344">
        <v>0</v>
      </c>
      <c r="E111" s="344"/>
      <c r="F111" s="344"/>
      <c r="G111" s="344"/>
      <c r="H111" s="344">
        <v>5</v>
      </c>
      <c r="I111" s="344">
        <v>3</v>
      </c>
      <c r="J111" s="344">
        <v>2</v>
      </c>
      <c r="K111" s="344">
        <v>5</v>
      </c>
      <c r="L111" s="344">
        <v>5</v>
      </c>
      <c r="M111" s="344">
        <v>5</v>
      </c>
      <c r="N111" s="344">
        <v>2</v>
      </c>
      <c r="O111" s="344">
        <v>5</v>
      </c>
      <c r="P111" s="344"/>
      <c r="Q111" s="343">
        <f t="shared" si="3"/>
        <v>32</v>
      </c>
      <c r="R111" s="32"/>
      <c r="S111" s="342"/>
      <c r="T111" s="34">
        <v>2</v>
      </c>
      <c r="U111" s="35">
        <v>1</v>
      </c>
      <c r="V111" s="35">
        <v>5</v>
      </c>
      <c r="W111" s="35">
        <v>3</v>
      </c>
      <c r="X111" s="35">
        <v>7</v>
      </c>
      <c r="Y111" s="107"/>
      <c r="Z111" s="54">
        <v>1</v>
      </c>
    </row>
    <row r="112" spans="1:26" ht="13.5" thickBot="1">
      <c r="A112" s="341"/>
      <c r="B112" s="340" t="s">
        <v>101</v>
      </c>
      <c r="C112" s="340"/>
      <c r="D112" s="339">
        <v>1</v>
      </c>
      <c r="E112" s="339"/>
      <c r="F112" s="339"/>
      <c r="G112" s="339"/>
      <c r="H112" s="339">
        <v>5</v>
      </c>
      <c r="I112" s="339">
        <v>5</v>
      </c>
      <c r="J112" s="339">
        <v>2</v>
      </c>
      <c r="K112" s="339">
        <v>3</v>
      </c>
      <c r="L112" s="339">
        <v>2</v>
      </c>
      <c r="M112" s="339">
        <v>3</v>
      </c>
      <c r="N112" s="339">
        <v>0</v>
      </c>
      <c r="O112" s="339">
        <v>2</v>
      </c>
      <c r="P112" s="339"/>
      <c r="Q112" s="339">
        <f t="shared" si="3"/>
        <v>23</v>
      </c>
      <c r="R112" s="39"/>
      <c r="S112" s="338">
        <f>Q111+Q112+Q113+R111+R112+R113</f>
        <v>55</v>
      </c>
      <c r="T112" s="56" t="s">
        <v>94</v>
      </c>
      <c r="U112" s="57"/>
      <c r="V112" s="57"/>
      <c r="W112" s="57"/>
      <c r="X112" s="57"/>
      <c r="Y112" s="337">
        <v>0.17569444444444443</v>
      </c>
      <c r="Z112" s="58"/>
    </row>
    <row r="113" spans="1:26" ht="13.5" thickBot="1">
      <c r="A113" s="336"/>
      <c r="B113" s="335" t="s">
        <v>42</v>
      </c>
      <c r="C113" s="334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2">
        <f t="shared" si="3"/>
        <v>0</v>
      </c>
      <c r="R113" s="46"/>
      <c r="S113" s="331"/>
      <c r="T113" s="48" t="s">
        <v>96</v>
      </c>
      <c r="U113" s="49"/>
      <c r="V113" s="49"/>
      <c r="W113" s="49"/>
      <c r="X113" s="49"/>
      <c r="Y113" s="50">
        <f>S112/18</f>
        <v>3.0555555555555554</v>
      </c>
      <c r="Z113" s="61"/>
    </row>
    <row r="114" spans="1:26" ht="12.75">
      <c r="A114" s="346">
        <v>14</v>
      </c>
      <c r="B114" s="347" t="s">
        <v>160</v>
      </c>
      <c r="C114" s="347" t="s">
        <v>164</v>
      </c>
      <c r="D114" s="344">
        <v>2</v>
      </c>
      <c r="E114" s="344"/>
      <c r="F114" s="344"/>
      <c r="G114" s="344"/>
      <c r="H114" s="344">
        <v>3</v>
      </c>
      <c r="I114" s="344">
        <v>5</v>
      </c>
      <c r="J114" s="344">
        <v>5</v>
      </c>
      <c r="K114" s="344">
        <v>5</v>
      </c>
      <c r="L114" s="344">
        <v>5</v>
      </c>
      <c r="M114" s="344">
        <v>3</v>
      </c>
      <c r="N114" s="344">
        <v>3</v>
      </c>
      <c r="O114" s="344">
        <v>2</v>
      </c>
      <c r="P114" s="344"/>
      <c r="Q114" s="343">
        <f t="shared" si="3"/>
        <v>33</v>
      </c>
      <c r="R114" s="32"/>
      <c r="S114" s="342"/>
      <c r="T114" s="34">
        <v>0</v>
      </c>
      <c r="U114" s="35">
        <v>1</v>
      </c>
      <c r="V114" s="35">
        <v>3</v>
      </c>
      <c r="W114" s="35">
        <v>6</v>
      </c>
      <c r="X114" s="35">
        <v>8</v>
      </c>
      <c r="Y114" s="107"/>
      <c r="Z114" s="54"/>
    </row>
    <row r="115" spans="1:26" ht="13.5" thickBot="1">
      <c r="A115" s="341"/>
      <c r="B115" s="340" t="s">
        <v>101</v>
      </c>
      <c r="C115" s="340"/>
      <c r="D115" s="339">
        <v>1</v>
      </c>
      <c r="E115" s="339"/>
      <c r="F115" s="339"/>
      <c r="G115" s="339"/>
      <c r="H115" s="339">
        <v>5</v>
      </c>
      <c r="I115" s="339">
        <v>3</v>
      </c>
      <c r="J115" s="339">
        <v>5</v>
      </c>
      <c r="K115" s="339">
        <v>5</v>
      </c>
      <c r="L115" s="339">
        <v>3</v>
      </c>
      <c r="M115" s="339">
        <v>3</v>
      </c>
      <c r="N115" s="339">
        <v>5</v>
      </c>
      <c r="O115" s="339">
        <v>2</v>
      </c>
      <c r="P115" s="339"/>
      <c r="Q115" s="339">
        <f t="shared" si="3"/>
        <v>32</v>
      </c>
      <c r="R115" s="39"/>
      <c r="S115" s="338">
        <f>Q114+Q115+Q116+R114+R115+R116</f>
        <v>65</v>
      </c>
      <c r="T115" s="56" t="s">
        <v>94</v>
      </c>
      <c r="U115" s="57"/>
      <c r="V115" s="57"/>
      <c r="W115" s="57"/>
      <c r="X115" s="57"/>
      <c r="Y115" s="337">
        <v>0.19305555555555554</v>
      </c>
      <c r="Z115" s="58"/>
    </row>
    <row r="116" spans="1:26" ht="13.5" thickBot="1">
      <c r="A116" s="336"/>
      <c r="B116" s="335" t="s">
        <v>42</v>
      </c>
      <c r="C116" s="334">
        <v>38</v>
      </c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2">
        <f t="shared" si="3"/>
        <v>0</v>
      </c>
      <c r="R116" s="46"/>
      <c r="S116" s="331"/>
      <c r="T116" s="48" t="s">
        <v>96</v>
      </c>
      <c r="U116" s="49"/>
      <c r="V116" s="49"/>
      <c r="W116" s="49"/>
      <c r="X116" s="49"/>
      <c r="Y116" s="50">
        <f>S115/18</f>
        <v>3.611111111111111</v>
      </c>
      <c r="Z116" s="61"/>
    </row>
    <row r="117" spans="1:26" ht="12.75">
      <c r="A117" s="346">
        <v>15</v>
      </c>
      <c r="B117" s="347" t="s">
        <v>74</v>
      </c>
      <c r="C117" s="347" t="s">
        <v>37</v>
      </c>
      <c r="D117" s="344">
        <v>5</v>
      </c>
      <c r="E117" s="344"/>
      <c r="F117" s="344"/>
      <c r="G117" s="344"/>
      <c r="H117" s="344">
        <v>5</v>
      </c>
      <c r="I117" s="344">
        <v>3</v>
      </c>
      <c r="J117" s="344">
        <v>5</v>
      </c>
      <c r="K117" s="344">
        <v>5</v>
      </c>
      <c r="L117" s="344">
        <v>5</v>
      </c>
      <c r="M117" s="344">
        <v>3</v>
      </c>
      <c r="N117" s="344">
        <v>5</v>
      </c>
      <c r="O117" s="344">
        <v>1</v>
      </c>
      <c r="P117" s="344"/>
      <c r="Q117" s="343">
        <f t="shared" si="3"/>
        <v>37</v>
      </c>
      <c r="R117" s="32"/>
      <c r="S117" s="342"/>
      <c r="T117" s="34">
        <v>0</v>
      </c>
      <c r="U117" s="35">
        <v>1</v>
      </c>
      <c r="V117" s="35">
        <v>1</v>
      </c>
      <c r="W117" s="35">
        <v>5</v>
      </c>
      <c r="X117" s="35">
        <v>11</v>
      </c>
      <c r="Y117" s="107"/>
      <c r="Z117" s="37"/>
    </row>
    <row r="118" spans="1:26" ht="13.5" thickBot="1">
      <c r="A118" s="341"/>
      <c r="B118" s="340" t="s">
        <v>101</v>
      </c>
      <c r="C118" s="340"/>
      <c r="D118" s="339">
        <v>5</v>
      </c>
      <c r="E118" s="339"/>
      <c r="F118" s="339"/>
      <c r="G118" s="339"/>
      <c r="H118" s="339">
        <v>5</v>
      </c>
      <c r="I118" s="339">
        <v>5</v>
      </c>
      <c r="J118" s="339">
        <v>5</v>
      </c>
      <c r="K118" s="339">
        <v>3</v>
      </c>
      <c r="L118" s="339">
        <v>3</v>
      </c>
      <c r="M118" s="339">
        <v>2</v>
      </c>
      <c r="N118" s="339">
        <v>3</v>
      </c>
      <c r="O118" s="339">
        <v>5</v>
      </c>
      <c r="P118" s="339"/>
      <c r="Q118" s="339">
        <f t="shared" si="3"/>
        <v>36</v>
      </c>
      <c r="R118" s="39"/>
      <c r="S118" s="338">
        <f>Q117+Q118+Q119+R117+R118+R119</f>
        <v>73</v>
      </c>
      <c r="T118" s="56"/>
      <c r="U118" s="57"/>
      <c r="V118" s="57"/>
      <c r="W118" s="57"/>
      <c r="X118" s="57"/>
      <c r="Y118" s="337">
        <v>0.1159722222222222</v>
      </c>
      <c r="Z118" s="58"/>
    </row>
    <row r="119" spans="1:26" ht="13.5" thickBot="1">
      <c r="A119" s="336"/>
      <c r="B119" s="335" t="s">
        <v>42</v>
      </c>
      <c r="C119" s="334">
        <v>37</v>
      </c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2">
        <f t="shared" si="3"/>
        <v>0</v>
      </c>
      <c r="R119" s="46"/>
      <c r="S119" s="331"/>
      <c r="T119" s="48"/>
      <c r="U119" s="49"/>
      <c r="V119" s="49"/>
      <c r="W119" s="49"/>
      <c r="X119" s="49"/>
      <c r="Y119" s="50">
        <f>S118/18</f>
        <v>4.055555555555555</v>
      </c>
      <c r="Z119" s="61"/>
    </row>
    <row r="120" spans="1:26" ht="12.75">
      <c r="A120" s="346">
        <v>16</v>
      </c>
      <c r="B120" s="347" t="s">
        <v>78</v>
      </c>
      <c r="C120" s="347" t="s">
        <v>175</v>
      </c>
      <c r="D120" s="344">
        <v>5</v>
      </c>
      <c r="E120" s="344"/>
      <c r="F120" s="344"/>
      <c r="G120" s="344"/>
      <c r="H120" s="344">
        <v>5</v>
      </c>
      <c r="I120" s="344">
        <v>5</v>
      </c>
      <c r="J120" s="344">
        <v>5</v>
      </c>
      <c r="K120" s="344">
        <v>5</v>
      </c>
      <c r="L120" s="344">
        <v>5</v>
      </c>
      <c r="M120" s="344">
        <v>3</v>
      </c>
      <c r="N120" s="344">
        <v>5</v>
      </c>
      <c r="O120" s="344">
        <v>2</v>
      </c>
      <c r="P120" s="344"/>
      <c r="Q120" s="343">
        <f t="shared" si="3"/>
        <v>40</v>
      </c>
      <c r="R120" s="32"/>
      <c r="S120" s="342"/>
      <c r="T120" s="73">
        <v>0</v>
      </c>
      <c r="U120" s="74">
        <v>1</v>
      </c>
      <c r="V120" s="74">
        <v>1</v>
      </c>
      <c r="W120" s="74">
        <v>2</v>
      </c>
      <c r="X120" s="74">
        <v>14</v>
      </c>
      <c r="Y120" s="107"/>
      <c r="Z120" s="75"/>
    </row>
    <row r="121" spans="1:26" ht="13.5" thickBot="1">
      <c r="A121" s="341"/>
      <c r="B121" s="340" t="s">
        <v>101</v>
      </c>
      <c r="C121" s="340"/>
      <c r="D121" s="339">
        <v>5</v>
      </c>
      <c r="E121" s="339"/>
      <c r="F121" s="339"/>
      <c r="G121" s="339"/>
      <c r="H121" s="339">
        <v>1</v>
      </c>
      <c r="I121" s="339">
        <v>5</v>
      </c>
      <c r="J121" s="339">
        <v>5</v>
      </c>
      <c r="K121" s="339">
        <v>3</v>
      </c>
      <c r="L121" s="339">
        <v>5</v>
      </c>
      <c r="M121" s="339">
        <v>5</v>
      </c>
      <c r="N121" s="339">
        <v>5</v>
      </c>
      <c r="O121" s="339">
        <v>5</v>
      </c>
      <c r="P121" s="339"/>
      <c r="Q121" s="339">
        <f t="shared" si="3"/>
        <v>39</v>
      </c>
      <c r="R121" s="39"/>
      <c r="S121" s="338">
        <f>Q120+Q121+Q122+R120+R121+R122</f>
        <v>79</v>
      </c>
      <c r="T121" s="69" t="s">
        <v>94</v>
      </c>
      <c r="U121" s="27"/>
      <c r="V121" s="27"/>
      <c r="W121" s="27"/>
      <c r="X121" s="27"/>
      <c r="Y121" s="337">
        <v>0.1472222222222222</v>
      </c>
      <c r="Z121" s="70"/>
    </row>
    <row r="122" spans="1:26" ht="13.5" thickBot="1">
      <c r="A122" s="336"/>
      <c r="B122" s="335" t="s">
        <v>42</v>
      </c>
      <c r="C122" s="334"/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2">
        <f t="shared" si="3"/>
        <v>0</v>
      </c>
      <c r="R122" s="46"/>
      <c r="S122" s="331"/>
      <c r="T122" s="77" t="s">
        <v>96</v>
      </c>
      <c r="U122" s="78"/>
      <c r="V122" s="78"/>
      <c r="W122" s="78"/>
      <c r="X122" s="78"/>
      <c r="Y122" s="50">
        <f>S121/18</f>
        <v>4.388888888888889</v>
      </c>
      <c r="Z122" s="79"/>
    </row>
    <row r="123" spans="1:26" ht="12.75">
      <c r="A123" s="346">
        <v>17</v>
      </c>
      <c r="B123" s="347" t="s">
        <v>157</v>
      </c>
      <c r="C123" s="347" t="s">
        <v>156</v>
      </c>
      <c r="D123" s="344">
        <v>5</v>
      </c>
      <c r="E123" s="344"/>
      <c r="F123" s="344"/>
      <c r="G123" s="344"/>
      <c r="H123" s="344">
        <v>5</v>
      </c>
      <c r="I123" s="344">
        <v>5</v>
      </c>
      <c r="J123" s="344">
        <v>5</v>
      </c>
      <c r="K123" s="344">
        <v>3</v>
      </c>
      <c r="L123" s="344">
        <v>5</v>
      </c>
      <c r="M123" s="344">
        <v>5</v>
      </c>
      <c r="N123" s="344">
        <v>5</v>
      </c>
      <c r="O123" s="344">
        <v>5</v>
      </c>
      <c r="P123" s="344"/>
      <c r="Q123" s="343">
        <f t="shared" si="3"/>
        <v>43</v>
      </c>
      <c r="R123" s="32"/>
      <c r="S123" s="342"/>
      <c r="T123" s="73">
        <v>0</v>
      </c>
      <c r="U123" s="74">
        <v>0</v>
      </c>
      <c r="V123" s="74">
        <v>0</v>
      </c>
      <c r="W123" s="74">
        <v>1</v>
      </c>
      <c r="X123" s="74">
        <v>17</v>
      </c>
      <c r="Y123" s="107"/>
      <c r="Z123" s="75"/>
    </row>
    <row r="124" spans="1:26" ht="13.5" thickBot="1">
      <c r="A124" s="341"/>
      <c r="B124" s="340" t="s">
        <v>101</v>
      </c>
      <c r="C124" s="340"/>
      <c r="D124" s="339">
        <v>5</v>
      </c>
      <c r="E124" s="339"/>
      <c r="F124" s="339"/>
      <c r="G124" s="339"/>
      <c r="H124" s="339">
        <v>5</v>
      </c>
      <c r="I124" s="339">
        <v>5</v>
      </c>
      <c r="J124" s="339">
        <v>5</v>
      </c>
      <c r="K124" s="339">
        <v>5</v>
      </c>
      <c r="L124" s="339">
        <v>5</v>
      </c>
      <c r="M124" s="339">
        <v>5</v>
      </c>
      <c r="N124" s="339">
        <v>5</v>
      </c>
      <c r="O124" s="339">
        <v>5</v>
      </c>
      <c r="P124" s="339"/>
      <c r="Q124" s="339">
        <f t="shared" si="3"/>
        <v>45</v>
      </c>
      <c r="R124" s="39"/>
      <c r="S124" s="338">
        <f>Q123+Q124+Q125+R123+R124+R125</f>
        <v>88</v>
      </c>
      <c r="T124" s="69" t="s">
        <v>94</v>
      </c>
      <c r="U124" s="27"/>
      <c r="V124" s="27"/>
      <c r="W124" s="27"/>
      <c r="X124" s="27"/>
      <c r="Y124" s="337">
        <v>0.20625</v>
      </c>
      <c r="Z124" s="70"/>
    </row>
    <row r="125" spans="1:26" ht="13.5" thickBot="1">
      <c r="A125" s="336"/>
      <c r="B125" s="335" t="s">
        <v>42</v>
      </c>
      <c r="C125" s="334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2">
        <f t="shared" si="3"/>
        <v>0</v>
      </c>
      <c r="R125" s="46"/>
      <c r="S125" s="331"/>
      <c r="T125" s="77" t="s">
        <v>96</v>
      </c>
      <c r="U125" s="78"/>
      <c r="V125" s="78"/>
      <c r="W125" s="78"/>
      <c r="X125" s="78"/>
      <c r="Y125" s="50">
        <f>S124/18</f>
        <v>4.888888888888889</v>
      </c>
      <c r="Z125" s="79"/>
    </row>
    <row r="126" spans="1:26" ht="12.75">
      <c r="A126" s="346">
        <v>18</v>
      </c>
      <c r="B126" s="347" t="s">
        <v>163</v>
      </c>
      <c r="C126" s="347" t="s">
        <v>158</v>
      </c>
      <c r="D126" s="344">
        <v>5</v>
      </c>
      <c r="E126" s="344"/>
      <c r="F126" s="344"/>
      <c r="G126" s="344"/>
      <c r="H126" s="344">
        <v>5</v>
      </c>
      <c r="I126" s="344">
        <v>5</v>
      </c>
      <c r="J126" s="344">
        <v>5</v>
      </c>
      <c r="K126" s="344">
        <v>5</v>
      </c>
      <c r="L126" s="344">
        <v>5</v>
      </c>
      <c r="M126" s="344">
        <v>5</v>
      </c>
      <c r="N126" s="344">
        <v>5</v>
      </c>
      <c r="O126" s="344">
        <v>3</v>
      </c>
      <c r="P126" s="344"/>
      <c r="Q126" s="343">
        <f t="shared" si="3"/>
        <v>43</v>
      </c>
      <c r="R126" s="32"/>
      <c r="S126" s="342"/>
      <c r="T126" s="73">
        <v>0</v>
      </c>
      <c r="U126" s="74">
        <v>0</v>
      </c>
      <c r="V126" s="74">
        <v>0</v>
      </c>
      <c r="W126" s="74">
        <v>1</v>
      </c>
      <c r="X126" s="74">
        <v>17</v>
      </c>
      <c r="Y126" s="107"/>
      <c r="Z126" s="75"/>
    </row>
    <row r="127" spans="1:26" ht="13.5" thickBot="1">
      <c r="A127" s="341"/>
      <c r="B127" s="340" t="s">
        <v>101</v>
      </c>
      <c r="C127" s="340"/>
      <c r="D127" s="339">
        <v>5</v>
      </c>
      <c r="E127" s="339"/>
      <c r="F127" s="339"/>
      <c r="G127" s="339"/>
      <c r="H127" s="339">
        <v>5</v>
      </c>
      <c r="I127" s="339">
        <v>5</v>
      </c>
      <c r="J127" s="339">
        <v>5</v>
      </c>
      <c r="K127" s="339">
        <v>5</v>
      </c>
      <c r="L127" s="339">
        <v>5</v>
      </c>
      <c r="M127" s="339">
        <v>5</v>
      </c>
      <c r="N127" s="339">
        <v>5</v>
      </c>
      <c r="O127" s="339">
        <v>5</v>
      </c>
      <c r="P127" s="339"/>
      <c r="Q127" s="339">
        <f t="shared" si="3"/>
        <v>45</v>
      </c>
      <c r="R127" s="39">
        <v>1</v>
      </c>
      <c r="S127" s="338">
        <f>Q126+Q127+Q128+R126+R127+R128</f>
        <v>89</v>
      </c>
      <c r="T127" s="69" t="s">
        <v>94</v>
      </c>
      <c r="U127" s="27"/>
      <c r="V127" s="27"/>
      <c r="W127" s="27"/>
      <c r="X127" s="27"/>
      <c r="Y127" s="337">
        <v>0.2090277777777777</v>
      </c>
      <c r="Z127" s="70"/>
    </row>
    <row r="128" spans="1:26" ht="13.5" thickBot="1">
      <c r="A128" s="336"/>
      <c r="B128" s="335" t="s">
        <v>42</v>
      </c>
      <c r="C128" s="334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2">
        <f t="shared" si="3"/>
        <v>0</v>
      </c>
      <c r="R128" s="46"/>
      <c r="S128" s="190"/>
      <c r="T128" s="77" t="s">
        <v>96</v>
      </c>
      <c r="U128" s="78"/>
      <c r="V128" s="78"/>
      <c r="W128" s="78"/>
      <c r="X128" s="78"/>
      <c r="Y128" s="50">
        <f>S127/18</f>
        <v>4.944444444444445</v>
      </c>
      <c r="Z128" s="79"/>
    </row>
    <row r="129" spans="1:26" ht="12.75">
      <c r="A129" s="346">
        <v>19</v>
      </c>
      <c r="B129" s="345" t="s">
        <v>83</v>
      </c>
      <c r="C129" s="345" t="s">
        <v>103</v>
      </c>
      <c r="D129" s="344">
        <v>1</v>
      </c>
      <c r="E129" s="344"/>
      <c r="F129" s="344"/>
      <c r="G129" s="344"/>
      <c r="H129" s="344">
        <v>5</v>
      </c>
      <c r="I129" s="344">
        <v>5</v>
      </c>
      <c r="J129" s="344">
        <v>3</v>
      </c>
      <c r="K129" s="344">
        <v>5</v>
      </c>
      <c r="L129" s="344">
        <v>5</v>
      </c>
      <c r="M129" s="344">
        <v>2</v>
      </c>
      <c r="N129" s="344">
        <v>5</v>
      </c>
      <c r="O129" s="344">
        <v>0</v>
      </c>
      <c r="P129" s="344"/>
      <c r="Q129" s="343">
        <f t="shared" si="3"/>
        <v>31</v>
      </c>
      <c r="R129" s="32"/>
      <c r="S129" s="342"/>
      <c r="T129" s="73">
        <v>3</v>
      </c>
      <c r="U129" s="74">
        <v>2</v>
      </c>
      <c r="V129" s="74">
        <v>2</v>
      </c>
      <c r="W129" s="74">
        <v>3</v>
      </c>
      <c r="X129" s="74">
        <v>8</v>
      </c>
      <c r="Y129" s="107"/>
      <c r="Z129" s="75"/>
    </row>
    <row r="130" spans="1:26" ht="13.5" thickBot="1">
      <c r="A130" s="341"/>
      <c r="B130" s="340" t="s">
        <v>104</v>
      </c>
      <c r="C130" s="340"/>
      <c r="D130" s="339">
        <v>0</v>
      </c>
      <c r="E130" s="339"/>
      <c r="F130" s="339"/>
      <c r="G130" s="339"/>
      <c r="H130" s="339">
        <v>5</v>
      </c>
      <c r="I130" s="339">
        <v>5</v>
      </c>
      <c r="J130" s="339">
        <v>2</v>
      </c>
      <c r="K130" s="339">
        <v>3</v>
      </c>
      <c r="L130" s="339">
        <v>3</v>
      </c>
      <c r="M130" s="339">
        <v>0</v>
      </c>
      <c r="N130" s="339">
        <v>1</v>
      </c>
      <c r="O130" s="339">
        <v>5</v>
      </c>
      <c r="P130" s="339"/>
      <c r="Q130" s="339">
        <f t="shared" si="3"/>
        <v>24</v>
      </c>
      <c r="R130" s="39"/>
      <c r="S130" s="338">
        <f>Q129+Q130+Q131+R129+R130+R131</f>
        <v>55</v>
      </c>
      <c r="T130" s="69" t="s">
        <v>94</v>
      </c>
      <c r="U130" s="27"/>
      <c r="V130" s="27"/>
      <c r="W130" s="27"/>
      <c r="X130" s="27"/>
      <c r="Y130" s="337">
        <v>0.1375</v>
      </c>
      <c r="Z130" s="70"/>
    </row>
    <row r="131" spans="1:26" ht="13.5" thickBot="1">
      <c r="A131" s="336"/>
      <c r="B131" s="335" t="s">
        <v>42</v>
      </c>
      <c r="C131" s="334">
        <v>42</v>
      </c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2">
        <f t="shared" si="3"/>
        <v>0</v>
      </c>
      <c r="R131" s="46"/>
      <c r="S131" s="331"/>
      <c r="T131" s="77" t="s">
        <v>96</v>
      </c>
      <c r="U131" s="78"/>
      <c r="V131" s="78"/>
      <c r="W131" s="78"/>
      <c r="X131" s="78"/>
      <c r="Y131" s="50">
        <f>S130/18</f>
        <v>3.0555555555555554</v>
      </c>
      <c r="Z131" s="7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Kaspars</cp:lastModifiedBy>
  <cp:lastPrinted>2004-05-17T05:02:29Z</cp:lastPrinted>
  <dcterms:created xsi:type="dcterms:W3CDTF">1996-10-14T23:33:28Z</dcterms:created>
  <dcterms:modified xsi:type="dcterms:W3CDTF">2017-09-19T08:10:43Z</dcterms:modified>
  <cp:category/>
  <cp:version/>
  <cp:contentType/>
  <cp:contentStatus/>
</cp:coreProperties>
</file>