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spars\Desktop\trials_rezu\"/>
    </mc:Choice>
  </mc:AlternateContent>
  <bookViews>
    <workbookView xWindow="0" yWindow="0" windowWidth="20490" windowHeight="7755"/>
  </bookViews>
  <sheets>
    <sheet name="komandu čempionāts piln" sheetId="1" r:id="rId1"/>
    <sheet name="kom Č saīs ind" sheetId="2" r:id="rId2"/>
    <sheet name="Kom č saīs kom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3" l="1"/>
  <c r="K10" i="3"/>
  <c r="K12" i="3"/>
  <c r="K15" i="3"/>
  <c r="K18" i="3"/>
  <c r="K22" i="3"/>
  <c r="K24" i="3"/>
  <c r="K27" i="3"/>
  <c r="K32" i="3"/>
  <c r="K35" i="3"/>
  <c r="K38" i="3"/>
  <c r="K41" i="3"/>
  <c r="K39" i="2"/>
  <c r="K38" i="2"/>
  <c r="K37" i="2"/>
  <c r="K36" i="2"/>
  <c r="K35" i="2"/>
  <c r="K34" i="2"/>
  <c r="K33" i="2"/>
  <c r="K32" i="2"/>
  <c r="K31" i="2"/>
  <c r="K30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T154" i="1"/>
  <c r="Q154" i="1"/>
  <c r="Q153" i="1"/>
  <c r="Q152" i="1"/>
  <c r="S153" i="1" s="1"/>
  <c r="T151" i="1"/>
  <c r="Q151" i="1"/>
  <c r="Q150" i="1"/>
  <c r="S150" i="1" s="1"/>
  <c r="Q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Q146" i="1" s="1"/>
  <c r="D146" i="1"/>
  <c r="T145" i="1"/>
  <c r="Q145" i="1"/>
  <c r="S144" i="1"/>
  <c r="Q144" i="1"/>
  <c r="Q143" i="1"/>
  <c r="T142" i="1"/>
  <c r="Q142" i="1"/>
  <c r="S141" i="1" s="1"/>
  <c r="Q141" i="1"/>
  <c r="Q140" i="1"/>
  <c r="P139" i="1"/>
  <c r="M139" i="1"/>
  <c r="L139" i="1"/>
  <c r="I139" i="1"/>
  <c r="Q139" i="1" s="1"/>
  <c r="H139" i="1"/>
  <c r="E139" i="1"/>
  <c r="D139" i="1"/>
  <c r="P138" i="1"/>
  <c r="H138" i="1"/>
  <c r="O137" i="1"/>
  <c r="N137" i="1"/>
  <c r="K137" i="1"/>
  <c r="J137" i="1"/>
  <c r="G137" i="1"/>
  <c r="F137" i="1"/>
  <c r="E137" i="1"/>
  <c r="P136" i="1"/>
  <c r="O136" i="1"/>
  <c r="O139" i="1" s="1"/>
  <c r="N136" i="1"/>
  <c r="N139" i="1" s="1"/>
  <c r="M136" i="1"/>
  <c r="L136" i="1"/>
  <c r="K136" i="1"/>
  <c r="K139" i="1" s="1"/>
  <c r="J136" i="1"/>
  <c r="J139" i="1" s="1"/>
  <c r="I136" i="1"/>
  <c r="H136" i="1"/>
  <c r="G136" i="1"/>
  <c r="G139" i="1" s="1"/>
  <c r="F136" i="1"/>
  <c r="F139" i="1" s="1"/>
  <c r="E136" i="1"/>
  <c r="D136" i="1"/>
  <c r="P135" i="1"/>
  <c r="O135" i="1"/>
  <c r="O138" i="1" s="1"/>
  <c r="N135" i="1"/>
  <c r="N138" i="1" s="1"/>
  <c r="M135" i="1"/>
  <c r="M138" i="1" s="1"/>
  <c r="L135" i="1"/>
  <c r="L138" i="1" s="1"/>
  <c r="K135" i="1"/>
  <c r="K138" i="1" s="1"/>
  <c r="J135" i="1"/>
  <c r="J138" i="1" s="1"/>
  <c r="I135" i="1"/>
  <c r="I138" i="1" s="1"/>
  <c r="H135" i="1"/>
  <c r="G135" i="1"/>
  <c r="G138" i="1" s="1"/>
  <c r="F135" i="1"/>
  <c r="F138" i="1" s="1"/>
  <c r="E135" i="1"/>
  <c r="E138" i="1" s="1"/>
  <c r="D135" i="1"/>
  <c r="D138" i="1" s="1"/>
  <c r="P134" i="1"/>
  <c r="P137" i="1" s="1"/>
  <c r="O134" i="1"/>
  <c r="N134" i="1"/>
  <c r="M134" i="1"/>
  <c r="M137" i="1" s="1"/>
  <c r="L134" i="1"/>
  <c r="L137" i="1" s="1"/>
  <c r="K134" i="1"/>
  <c r="J134" i="1"/>
  <c r="I134" i="1"/>
  <c r="I137" i="1" s="1"/>
  <c r="H134" i="1"/>
  <c r="H137" i="1" s="1"/>
  <c r="G134" i="1"/>
  <c r="F134" i="1"/>
  <c r="E134" i="1"/>
  <c r="D134" i="1"/>
  <c r="D137" i="1" s="1"/>
  <c r="Q137" i="1" s="1"/>
  <c r="T133" i="1"/>
  <c r="Q133" i="1"/>
  <c r="Q132" i="1"/>
  <c r="S132" i="1" s="1"/>
  <c r="Q131" i="1"/>
  <c r="T130" i="1"/>
  <c r="Q130" i="1"/>
  <c r="S129" i="1"/>
  <c r="Q129" i="1"/>
  <c r="Q128" i="1"/>
  <c r="T127" i="1"/>
  <c r="Q127" i="1"/>
  <c r="Q126" i="1"/>
  <c r="Q125" i="1"/>
  <c r="N124" i="1"/>
  <c r="M124" i="1"/>
  <c r="J124" i="1"/>
  <c r="I124" i="1"/>
  <c r="F124" i="1"/>
  <c r="E124" i="1"/>
  <c r="L123" i="1"/>
  <c r="P122" i="1"/>
  <c r="O122" i="1"/>
  <c r="L122" i="1"/>
  <c r="K122" i="1"/>
  <c r="H122" i="1"/>
  <c r="G122" i="1"/>
  <c r="D122" i="1"/>
  <c r="P121" i="1"/>
  <c r="P124" i="1" s="1"/>
  <c r="O121" i="1"/>
  <c r="O124" i="1" s="1"/>
  <c r="N121" i="1"/>
  <c r="M121" i="1"/>
  <c r="L121" i="1"/>
  <c r="L124" i="1" s="1"/>
  <c r="K121" i="1"/>
  <c r="K124" i="1" s="1"/>
  <c r="J121" i="1"/>
  <c r="I121" i="1"/>
  <c r="H121" i="1"/>
  <c r="H124" i="1" s="1"/>
  <c r="G121" i="1"/>
  <c r="G124" i="1" s="1"/>
  <c r="F121" i="1"/>
  <c r="E121" i="1"/>
  <c r="D121" i="1"/>
  <c r="D124" i="1" s="1"/>
  <c r="P120" i="1"/>
  <c r="P123" i="1" s="1"/>
  <c r="O120" i="1"/>
  <c r="O123" i="1" s="1"/>
  <c r="N120" i="1"/>
  <c r="N123" i="1" s="1"/>
  <c r="M120" i="1"/>
  <c r="M123" i="1" s="1"/>
  <c r="L120" i="1"/>
  <c r="K120" i="1"/>
  <c r="K123" i="1" s="1"/>
  <c r="J120" i="1"/>
  <c r="J123" i="1" s="1"/>
  <c r="I120" i="1"/>
  <c r="I123" i="1" s="1"/>
  <c r="H120" i="1"/>
  <c r="H123" i="1" s="1"/>
  <c r="G120" i="1"/>
  <c r="G123" i="1" s="1"/>
  <c r="F120" i="1"/>
  <c r="F123" i="1" s="1"/>
  <c r="E120" i="1"/>
  <c r="E123" i="1" s="1"/>
  <c r="D120" i="1"/>
  <c r="D123" i="1" s="1"/>
  <c r="Q123" i="1" s="1"/>
  <c r="P119" i="1"/>
  <c r="O119" i="1"/>
  <c r="N119" i="1"/>
  <c r="N122" i="1" s="1"/>
  <c r="M119" i="1"/>
  <c r="M122" i="1" s="1"/>
  <c r="L119" i="1"/>
  <c r="K119" i="1"/>
  <c r="J119" i="1"/>
  <c r="J122" i="1" s="1"/>
  <c r="I119" i="1"/>
  <c r="I122" i="1" s="1"/>
  <c r="H119" i="1"/>
  <c r="G119" i="1"/>
  <c r="F119" i="1"/>
  <c r="F122" i="1" s="1"/>
  <c r="E119" i="1"/>
  <c r="E122" i="1" s="1"/>
  <c r="D119" i="1"/>
  <c r="T118" i="1"/>
  <c r="Q118" i="1"/>
  <c r="S117" i="1"/>
  <c r="Q117" i="1"/>
  <c r="Q116" i="1"/>
  <c r="T115" i="1"/>
  <c r="Q115" i="1"/>
  <c r="Q114" i="1"/>
  <c r="Q113" i="1"/>
  <c r="T112" i="1"/>
  <c r="Q112" i="1"/>
  <c r="Q111" i="1"/>
  <c r="Q110" i="1"/>
  <c r="S111" i="1" s="1"/>
  <c r="T105" i="1"/>
  <c r="Q105" i="1"/>
  <c r="Q104" i="1"/>
  <c r="S104" i="1" s="1"/>
  <c r="Q103" i="1"/>
  <c r="T101" i="1"/>
  <c r="Q101" i="1"/>
  <c r="S100" i="1"/>
  <c r="Q100" i="1"/>
  <c r="Q99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Q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P95" i="1"/>
  <c r="O95" i="1"/>
  <c r="N95" i="1"/>
  <c r="M95" i="1"/>
  <c r="L95" i="1"/>
  <c r="K95" i="1"/>
  <c r="J95" i="1"/>
  <c r="I95" i="1"/>
  <c r="H95" i="1"/>
  <c r="G95" i="1"/>
  <c r="F95" i="1"/>
  <c r="E95" i="1"/>
  <c r="Q95" i="1" s="1"/>
  <c r="D95" i="1"/>
  <c r="T94" i="1"/>
  <c r="Q94" i="1"/>
  <c r="S93" i="1"/>
  <c r="Q93" i="1"/>
  <c r="Q92" i="1"/>
  <c r="T91" i="1"/>
  <c r="Q91" i="1"/>
  <c r="Q90" i="1"/>
  <c r="Q89" i="1"/>
  <c r="N88" i="1"/>
  <c r="J88" i="1"/>
  <c r="F88" i="1"/>
  <c r="P87" i="1"/>
  <c r="L87" i="1"/>
  <c r="H87" i="1"/>
  <c r="E87" i="1"/>
  <c r="P86" i="1"/>
  <c r="N86" i="1"/>
  <c r="L86" i="1"/>
  <c r="J86" i="1"/>
  <c r="H86" i="1"/>
  <c r="D86" i="1"/>
  <c r="P85" i="1"/>
  <c r="P88" i="1" s="1"/>
  <c r="O85" i="1"/>
  <c r="O88" i="1" s="1"/>
  <c r="N85" i="1"/>
  <c r="M85" i="1"/>
  <c r="M88" i="1" s="1"/>
  <c r="L85" i="1"/>
  <c r="L88" i="1" s="1"/>
  <c r="K85" i="1"/>
  <c r="K88" i="1" s="1"/>
  <c r="J85" i="1"/>
  <c r="I85" i="1"/>
  <c r="I88" i="1" s="1"/>
  <c r="H85" i="1"/>
  <c r="H88" i="1" s="1"/>
  <c r="G85" i="1"/>
  <c r="G88" i="1" s="1"/>
  <c r="F85" i="1"/>
  <c r="E85" i="1"/>
  <c r="E88" i="1" s="1"/>
  <c r="D85" i="1"/>
  <c r="D88" i="1" s="1"/>
  <c r="P84" i="1"/>
  <c r="O84" i="1"/>
  <c r="O87" i="1" s="1"/>
  <c r="N84" i="1"/>
  <c r="N87" i="1" s="1"/>
  <c r="M84" i="1"/>
  <c r="M87" i="1" s="1"/>
  <c r="L84" i="1"/>
  <c r="K84" i="1"/>
  <c r="K87" i="1" s="1"/>
  <c r="J84" i="1"/>
  <c r="J87" i="1" s="1"/>
  <c r="I84" i="1"/>
  <c r="I87" i="1" s="1"/>
  <c r="H84" i="1"/>
  <c r="G84" i="1"/>
  <c r="G87" i="1" s="1"/>
  <c r="F84" i="1"/>
  <c r="F87" i="1" s="1"/>
  <c r="E84" i="1"/>
  <c r="D84" i="1"/>
  <c r="D87" i="1" s="1"/>
  <c r="P83" i="1"/>
  <c r="O83" i="1"/>
  <c r="O86" i="1" s="1"/>
  <c r="N83" i="1"/>
  <c r="M83" i="1"/>
  <c r="M86" i="1" s="1"/>
  <c r="L83" i="1"/>
  <c r="K83" i="1"/>
  <c r="K86" i="1" s="1"/>
  <c r="J83" i="1"/>
  <c r="I83" i="1"/>
  <c r="I86" i="1" s="1"/>
  <c r="H83" i="1"/>
  <c r="G83" i="1"/>
  <c r="G86" i="1" s="1"/>
  <c r="F83" i="1"/>
  <c r="F86" i="1" s="1"/>
  <c r="E83" i="1"/>
  <c r="E86" i="1" s="1"/>
  <c r="D83" i="1"/>
  <c r="T82" i="1"/>
  <c r="Q82" i="1"/>
  <c r="Q81" i="1"/>
  <c r="Q80" i="1"/>
  <c r="S81" i="1" s="1"/>
  <c r="T79" i="1"/>
  <c r="Q79" i="1"/>
  <c r="Q78" i="1"/>
  <c r="Q77" i="1"/>
  <c r="S78" i="1" s="1"/>
  <c r="T76" i="1"/>
  <c r="Q76" i="1"/>
  <c r="Q75" i="1"/>
  <c r="Q74" i="1"/>
  <c r="S75" i="1" s="1"/>
  <c r="O73" i="1"/>
  <c r="L73" i="1"/>
  <c r="K73" i="1"/>
  <c r="H73" i="1"/>
  <c r="G73" i="1"/>
  <c r="D73" i="1"/>
  <c r="M72" i="1"/>
  <c r="I72" i="1"/>
  <c r="G72" i="1"/>
  <c r="M71" i="1"/>
  <c r="I71" i="1"/>
  <c r="E71" i="1"/>
  <c r="D71" i="1"/>
  <c r="P70" i="1"/>
  <c r="P73" i="1" s="1"/>
  <c r="O70" i="1"/>
  <c r="N70" i="1"/>
  <c r="N73" i="1" s="1"/>
  <c r="M70" i="1"/>
  <c r="M73" i="1" s="1"/>
  <c r="L70" i="1"/>
  <c r="K70" i="1"/>
  <c r="J70" i="1"/>
  <c r="J73" i="1" s="1"/>
  <c r="I70" i="1"/>
  <c r="I73" i="1" s="1"/>
  <c r="H70" i="1"/>
  <c r="G70" i="1"/>
  <c r="F70" i="1"/>
  <c r="F73" i="1" s="1"/>
  <c r="E70" i="1"/>
  <c r="E73" i="1" s="1"/>
  <c r="D70" i="1"/>
  <c r="P69" i="1"/>
  <c r="P72" i="1" s="1"/>
  <c r="O69" i="1"/>
  <c r="O72" i="1" s="1"/>
  <c r="N69" i="1"/>
  <c r="N72" i="1" s="1"/>
  <c r="M69" i="1"/>
  <c r="L69" i="1"/>
  <c r="L72" i="1" s="1"/>
  <c r="K69" i="1"/>
  <c r="K72" i="1" s="1"/>
  <c r="J69" i="1"/>
  <c r="J72" i="1" s="1"/>
  <c r="I69" i="1"/>
  <c r="H69" i="1"/>
  <c r="H72" i="1" s="1"/>
  <c r="G69" i="1"/>
  <c r="F69" i="1"/>
  <c r="F72" i="1" s="1"/>
  <c r="E69" i="1"/>
  <c r="E72" i="1" s="1"/>
  <c r="D69" i="1"/>
  <c r="D72" i="1" s="1"/>
  <c r="P68" i="1"/>
  <c r="P71" i="1" s="1"/>
  <c r="O68" i="1"/>
  <c r="O71" i="1" s="1"/>
  <c r="N68" i="1"/>
  <c r="N71" i="1" s="1"/>
  <c r="M68" i="1"/>
  <c r="L68" i="1"/>
  <c r="L71" i="1" s="1"/>
  <c r="K68" i="1"/>
  <c r="K71" i="1" s="1"/>
  <c r="J68" i="1"/>
  <c r="J71" i="1" s="1"/>
  <c r="I68" i="1"/>
  <c r="H68" i="1"/>
  <c r="H71" i="1" s="1"/>
  <c r="G68" i="1"/>
  <c r="G71" i="1" s="1"/>
  <c r="F68" i="1"/>
  <c r="F71" i="1" s="1"/>
  <c r="E68" i="1"/>
  <c r="D68" i="1"/>
  <c r="T67" i="1"/>
  <c r="Q67" i="1"/>
  <c r="Q66" i="1"/>
  <c r="Q65" i="1"/>
  <c r="S66" i="1" s="1"/>
  <c r="T64" i="1"/>
  <c r="Q64" i="1"/>
  <c r="Q63" i="1"/>
  <c r="Q62" i="1"/>
  <c r="S63" i="1" s="1"/>
  <c r="T61" i="1"/>
  <c r="Q61" i="1"/>
  <c r="Q60" i="1"/>
  <c r="S60" i="1" s="1"/>
  <c r="Q59" i="1"/>
  <c r="O56" i="1"/>
  <c r="N56" i="1"/>
  <c r="M56" i="1"/>
  <c r="L56" i="1"/>
  <c r="K56" i="1"/>
  <c r="J56" i="1"/>
  <c r="I56" i="1"/>
  <c r="H56" i="1"/>
  <c r="G56" i="1"/>
  <c r="F56" i="1"/>
  <c r="E56" i="1"/>
  <c r="D56" i="1"/>
  <c r="Q56" i="1" s="1"/>
  <c r="O55" i="1"/>
  <c r="N55" i="1"/>
  <c r="M55" i="1"/>
  <c r="L55" i="1"/>
  <c r="K55" i="1"/>
  <c r="J55" i="1"/>
  <c r="I55" i="1"/>
  <c r="H55" i="1"/>
  <c r="G55" i="1"/>
  <c r="F55" i="1"/>
  <c r="E55" i="1"/>
  <c r="D55" i="1"/>
  <c r="Q55" i="1" s="1"/>
  <c r="O54" i="1"/>
  <c r="N54" i="1"/>
  <c r="M54" i="1"/>
  <c r="L54" i="1"/>
  <c r="K54" i="1"/>
  <c r="J54" i="1"/>
  <c r="I54" i="1"/>
  <c r="H54" i="1"/>
  <c r="G54" i="1"/>
  <c r="F54" i="1"/>
  <c r="E54" i="1"/>
  <c r="D54" i="1"/>
  <c r="Q53" i="1"/>
  <c r="Q52" i="1"/>
  <c r="Q51" i="1"/>
  <c r="Q50" i="1"/>
  <c r="S49" i="1"/>
  <c r="Y50" i="1" s="1"/>
  <c r="Q49" i="1"/>
  <c r="Q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Q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Q45" i="1" s="1"/>
  <c r="Q44" i="1"/>
  <c r="Q43" i="1"/>
  <c r="S43" i="1" s="1"/>
  <c r="Y44" i="1" s="1"/>
  <c r="Q42" i="1"/>
  <c r="Q41" i="1"/>
  <c r="S40" i="1"/>
  <c r="Y41" i="1" s="1"/>
  <c r="Q40" i="1"/>
  <c r="Q39" i="1"/>
  <c r="Q38" i="1"/>
  <c r="Q37" i="1"/>
  <c r="Q36" i="1"/>
  <c r="Q35" i="1"/>
  <c r="S34" i="1"/>
  <c r="Y35" i="1" s="1"/>
  <c r="Q34" i="1"/>
  <c r="Q33" i="1"/>
  <c r="Q32" i="1"/>
  <c r="S31" i="1"/>
  <c r="Y32" i="1" s="1"/>
  <c r="Q31" i="1"/>
  <c r="Q30" i="1"/>
  <c r="Q29" i="1"/>
  <c r="Q28" i="1"/>
  <c r="Q27" i="1"/>
  <c r="S28" i="1" s="1"/>
  <c r="Y29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P25" i="1"/>
  <c r="O25" i="1"/>
  <c r="N25" i="1"/>
  <c r="M25" i="1"/>
  <c r="L25" i="1"/>
  <c r="K25" i="1"/>
  <c r="J25" i="1"/>
  <c r="I25" i="1"/>
  <c r="H25" i="1"/>
  <c r="G25" i="1"/>
  <c r="F25" i="1"/>
  <c r="E25" i="1"/>
  <c r="Q25" i="1" s="1"/>
  <c r="D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Q23" i="1"/>
  <c r="Q22" i="1"/>
  <c r="Q21" i="1"/>
  <c r="Y20" i="1"/>
  <c r="Q20" i="1"/>
  <c r="Q19" i="1"/>
  <c r="Q18" i="1"/>
  <c r="S19" i="1" s="1"/>
  <c r="Q17" i="1"/>
  <c r="Q16" i="1"/>
  <c r="S16" i="1" s="1"/>
  <c r="Y17" i="1" s="1"/>
  <c r="Q15" i="1"/>
  <c r="Y14" i="1"/>
  <c r="Q14" i="1"/>
  <c r="Q13" i="1"/>
  <c r="Q12" i="1"/>
  <c r="S13" i="1" s="1"/>
  <c r="Q11" i="1"/>
  <c r="Q10" i="1"/>
  <c r="Q9" i="1"/>
  <c r="S10" i="1" s="1"/>
  <c r="Y11" i="1" s="1"/>
  <c r="Q8" i="1"/>
  <c r="Q7" i="1"/>
  <c r="S7" i="1" s="1"/>
  <c r="Y8" i="1" s="1"/>
  <c r="Q6" i="1"/>
  <c r="Q72" i="1" l="1"/>
  <c r="Q71" i="1"/>
  <c r="S72" i="1" s="1"/>
  <c r="Q86" i="1"/>
  <c r="Q138" i="1"/>
  <c r="S138" i="1" s="1"/>
  <c r="Q54" i="1"/>
  <c r="S55" i="1" s="1"/>
  <c r="Y56" i="1" s="1"/>
  <c r="Q87" i="1"/>
  <c r="Q26" i="1"/>
  <c r="Q88" i="1"/>
  <c r="Q124" i="1"/>
  <c r="Q156" i="1"/>
  <c r="Q96" i="1"/>
  <c r="S96" i="1" s="1"/>
  <c r="Q147" i="1"/>
  <c r="Q155" i="1"/>
  <c r="S156" i="1" s="1"/>
  <c r="Q157" i="1"/>
  <c r="S22" i="1"/>
  <c r="Y23" i="1" s="1"/>
  <c r="Q24" i="1"/>
  <c r="S25" i="1" s="1"/>
  <c r="Y26" i="1" s="1"/>
  <c r="Q46" i="1"/>
  <c r="S46" i="1" s="1"/>
  <c r="Y47" i="1" s="1"/>
  <c r="Q73" i="1"/>
  <c r="S90" i="1"/>
  <c r="S114" i="1"/>
  <c r="Q122" i="1"/>
  <c r="S123" i="1" s="1"/>
  <c r="S37" i="1"/>
  <c r="Y38" i="1" s="1"/>
  <c r="S52" i="1"/>
  <c r="Y53" i="1" s="1"/>
  <c r="S126" i="1"/>
  <c r="Q148" i="1"/>
  <c r="S147" i="1" s="1"/>
  <c r="S87" i="1" l="1"/>
</calcChain>
</file>

<file path=xl/sharedStrings.xml><?xml version="1.0" encoding="utf-8"?>
<sst xmlns="http://schemas.openxmlformats.org/spreadsheetml/2006/main" count="537" uniqueCount="130">
  <si>
    <t>LATVIJAS  KOMANDU ČEMPIONĀTS TRIĀLĀ  2004</t>
  </si>
  <si>
    <t>Ugāle /</t>
  </si>
  <si>
    <t>Karters</t>
  </si>
  <si>
    <t>18.07.2004.</t>
  </si>
  <si>
    <t>Vieta</t>
  </si>
  <si>
    <t>Kontroles posmi</t>
  </si>
  <si>
    <t>kom.</t>
  </si>
  <si>
    <t>3x12 kontroles posmi</t>
  </si>
  <si>
    <t>5*</t>
  </si>
  <si>
    <t>Aplī</t>
  </si>
  <si>
    <t>R</t>
  </si>
  <si>
    <t>KOPĀ</t>
  </si>
  <si>
    <t>indiv.</t>
  </si>
  <si>
    <t>Agarskis</t>
  </si>
  <si>
    <t>Renārs</t>
  </si>
  <si>
    <t>A</t>
  </si>
  <si>
    <t>Sherco</t>
  </si>
  <si>
    <t>Laiks</t>
  </si>
  <si>
    <t>Agarska TK</t>
  </si>
  <si>
    <t>Vidēji posmā</t>
  </si>
  <si>
    <t>Grīnfelds</t>
  </si>
  <si>
    <t>Artūrs</t>
  </si>
  <si>
    <t>Vērnieks</t>
  </si>
  <si>
    <t>Kaspars</t>
  </si>
  <si>
    <t xml:space="preserve">Laiks </t>
  </si>
  <si>
    <t>AGARSKA TRIĀLA</t>
  </si>
  <si>
    <t>KLUBS</t>
  </si>
  <si>
    <t>St.Nr. 2</t>
  </si>
  <si>
    <t xml:space="preserve">Kibars </t>
  </si>
  <si>
    <t>Agris</t>
  </si>
  <si>
    <t>Gas Gas</t>
  </si>
  <si>
    <t>AKA Team</t>
  </si>
  <si>
    <t>Klēbahs</t>
  </si>
  <si>
    <t>Lauris</t>
  </si>
  <si>
    <t>AKA TEAM 1</t>
  </si>
  <si>
    <t>St.Nr. 1</t>
  </si>
  <si>
    <t>Mateuss</t>
  </si>
  <si>
    <t>Guntars</t>
  </si>
  <si>
    <t>Grobiņas MK</t>
  </si>
  <si>
    <t>Mūrnieks</t>
  </si>
  <si>
    <t>Ivars</t>
  </si>
  <si>
    <t>Einass</t>
  </si>
  <si>
    <t>Dzintars</t>
  </si>
  <si>
    <t>Grobinas MK</t>
  </si>
  <si>
    <t>GROBIŅAS MOTOKLUBS</t>
  </si>
  <si>
    <t>pirmā kom.</t>
  </si>
  <si>
    <t xml:space="preserve">St. Nr.   </t>
  </si>
  <si>
    <t xml:space="preserve">Frolovs   </t>
  </si>
  <si>
    <t>Aleksandrs</t>
  </si>
  <si>
    <t>Maskava</t>
  </si>
  <si>
    <t>Nosovs</t>
  </si>
  <si>
    <t>Sergejs</t>
  </si>
  <si>
    <t>Kovrova</t>
  </si>
  <si>
    <t>STK PILOT</t>
  </si>
  <si>
    <t>Šalts</t>
  </si>
  <si>
    <t>Jānis</t>
  </si>
  <si>
    <t>Laugalis</t>
  </si>
  <si>
    <t>Mārtiņš</t>
  </si>
  <si>
    <t>otrā kom.</t>
  </si>
  <si>
    <t>Petrovskis</t>
  </si>
  <si>
    <t>Andris</t>
  </si>
  <si>
    <t>D</t>
  </si>
  <si>
    <t>Bloškins</t>
  </si>
  <si>
    <t>Viktors</t>
  </si>
  <si>
    <t>AGARSKA TK2</t>
  </si>
  <si>
    <t>Starts</t>
  </si>
  <si>
    <t>Fin.</t>
  </si>
  <si>
    <t xml:space="preserve">St. Nr. </t>
  </si>
  <si>
    <t>Kopā</t>
  </si>
  <si>
    <t>Grundulis</t>
  </si>
  <si>
    <t>Didzis</t>
  </si>
  <si>
    <t>Ozolovs</t>
  </si>
  <si>
    <t>Klāvs</t>
  </si>
  <si>
    <t>Demiters</t>
  </si>
  <si>
    <t>Gatis</t>
  </si>
  <si>
    <t>AKA TEAM 2</t>
  </si>
  <si>
    <t>St. Nr.</t>
  </si>
  <si>
    <t>Kaupa</t>
  </si>
  <si>
    <t>Roberts</t>
  </si>
  <si>
    <t>Pēteris</t>
  </si>
  <si>
    <t>tris</t>
  </si>
  <si>
    <t>Antons</t>
  </si>
  <si>
    <t>Beta</t>
  </si>
  <si>
    <t>STK Pilot</t>
  </si>
  <si>
    <t>Jarovikovs</t>
  </si>
  <si>
    <t>Vieta individuāli</t>
  </si>
  <si>
    <t>Pulmanis</t>
  </si>
  <si>
    <t>Dāvids Klāvs</t>
  </si>
  <si>
    <t>E rūķīši</t>
  </si>
  <si>
    <t>Hartmanis</t>
  </si>
  <si>
    <t>E eksperti</t>
  </si>
  <si>
    <t>Skudra</t>
  </si>
  <si>
    <t>Kristaps</t>
  </si>
  <si>
    <t>E elite</t>
  </si>
  <si>
    <t>Karters 1</t>
  </si>
  <si>
    <t>E</t>
  </si>
  <si>
    <t>Baltiņš</t>
  </si>
  <si>
    <t>Kārlis</t>
  </si>
  <si>
    <t>Sinkevičs</t>
  </si>
  <si>
    <t xml:space="preserve">Zariņš </t>
  </si>
  <si>
    <t>Juris</t>
  </si>
  <si>
    <t>Karters - ZZK</t>
  </si>
  <si>
    <t>Griškovs</t>
  </si>
  <si>
    <t>Pāvels</t>
  </si>
  <si>
    <t>Veselis</t>
  </si>
  <si>
    <t>Ģirts</t>
  </si>
  <si>
    <t>Karters 2</t>
  </si>
  <si>
    <t>Silins</t>
  </si>
  <si>
    <t>Ronalds</t>
  </si>
  <si>
    <t>Isakovs</t>
  </si>
  <si>
    <t>Igors</t>
  </si>
  <si>
    <t>Karters - Bumbieri</t>
  </si>
  <si>
    <t>LATVIJAS KOMANDU ČEMPIONĀTS  TRIĀLĀ  2004</t>
  </si>
  <si>
    <t>Ugāle                18.07.2004</t>
  </si>
  <si>
    <t>individuālais vērtējums</t>
  </si>
  <si>
    <t>Aplis  1</t>
  </si>
  <si>
    <t>Aplis  2</t>
  </si>
  <si>
    <t>Aplis 3</t>
  </si>
  <si>
    <t>Kibars</t>
  </si>
  <si>
    <t xml:space="preserve">Klēbahs </t>
  </si>
  <si>
    <t xml:space="preserve">Vērnieks </t>
  </si>
  <si>
    <t>Frolovs</t>
  </si>
  <si>
    <t>Siliņš</t>
  </si>
  <si>
    <t>Zariņš</t>
  </si>
  <si>
    <t>Dāvids Klāv</t>
  </si>
  <si>
    <t>Karters  2</t>
  </si>
  <si>
    <t>Karters  1</t>
  </si>
  <si>
    <t>Karters -Bumbieri</t>
  </si>
  <si>
    <t xml:space="preserve">Kaupa </t>
  </si>
  <si>
    <t>Komandu rezultāti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</si>
</sst>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</font>
    <font>
      <b/>
      <sz val="12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8"/>
      <color indexed="10"/>
      <name val="Times New Roman"/>
      <family val="1"/>
      <charset val="186"/>
    </font>
    <font>
      <b/>
      <sz val="12"/>
      <color indexed="62"/>
      <name val="Times New Roman"/>
      <family val="1"/>
      <charset val="186"/>
    </font>
    <font>
      <b/>
      <sz val="12"/>
      <color indexed="53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b/>
      <sz val="12"/>
      <color indexed="4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8"/>
      <name val="Times New Roman"/>
      <family val="1"/>
      <charset val="186"/>
    </font>
    <font>
      <sz val="10"/>
      <name val="Times New Roman"/>
      <family val="1"/>
      <charset val="186"/>
    </font>
    <font>
      <sz val="14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08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/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16" xfId="0" applyFont="1" applyFill="1" applyBorder="1" applyAlignment="1">
      <alignment horizontal="center"/>
    </xf>
    <xf numFmtId="0" fontId="1" fillId="0" borderId="3" xfId="0" applyFont="1" applyBorder="1" applyAlignment="1">
      <alignment horizontal="centerContinuous"/>
    </xf>
    <xf numFmtId="0" fontId="6" fillId="3" borderId="3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3" xfId="0" applyFont="1" applyBorder="1"/>
    <xf numFmtId="0" fontId="2" fillId="0" borderId="17" xfId="0" applyFont="1" applyBorder="1" applyAlignment="1">
      <alignment horizontal="center"/>
    </xf>
    <xf numFmtId="0" fontId="1" fillId="0" borderId="10" xfId="0" applyFont="1" applyBorder="1" applyAlignment="1">
      <alignment horizontal="centerContinuous"/>
    </xf>
    <xf numFmtId="0" fontId="2" fillId="0" borderId="1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4" fillId="0" borderId="30" xfId="0" applyFont="1" applyBorder="1" applyAlignment="1">
      <alignment horizontal="centerContinuous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Continuous"/>
    </xf>
    <xf numFmtId="0" fontId="1" fillId="0" borderId="10" xfId="0" applyFont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30" xfId="0" applyFont="1" applyBorder="1"/>
    <xf numFmtId="0" fontId="4" fillId="0" borderId="38" xfId="0" applyFont="1" applyBorder="1"/>
    <xf numFmtId="0" fontId="1" fillId="0" borderId="10" xfId="0" applyFont="1" applyBorder="1" applyAlignment="1"/>
    <xf numFmtId="0" fontId="1" fillId="0" borderId="31" xfId="0" applyFont="1" applyBorder="1" applyAlignment="1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23" xfId="0" applyFont="1" applyFill="1" applyBorder="1"/>
    <xf numFmtId="0" fontId="2" fillId="2" borderId="17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Continuous"/>
    </xf>
    <xf numFmtId="0" fontId="1" fillId="2" borderId="15" xfId="0" applyFont="1" applyFill="1" applyBorder="1" applyAlignment="1">
      <alignment horizontal="centerContinuous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164" fontId="4" fillId="2" borderId="34" xfId="0" applyNumberFormat="1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Continuous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0" borderId="31" xfId="0" applyFont="1" applyBorder="1" applyAlignment="1">
      <alignment horizontal="centerContinuous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2" fontId="4" fillId="2" borderId="19" xfId="0" applyNumberFormat="1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Continuous"/>
    </xf>
    <xf numFmtId="0" fontId="2" fillId="2" borderId="10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2" fontId="4" fillId="2" borderId="26" xfId="0" applyNumberFormat="1" applyFont="1" applyFill="1" applyBorder="1" applyAlignment="1">
      <alignment horizontal="center"/>
    </xf>
    <xf numFmtId="0" fontId="4" fillId="2" borderId="30" xfId="0" applyFont="1" applyFill="1" applyBorder="1"/>
    <xf numFmtId="0" fontId="1" fillId="2" borderId="1" xfId="0" applyFont="1" applyFill="1" applyBorder="1" applyAlignment="1">
      <alignment horizontal="center"/>
    </xf>
    <xf numFmtId="0" fontId="4" fillId="2" borderId="38" xfId="0" applyFont="1" applyFill="1" applyBorder="1"/>
    <xf numFmtId="0" fontId="4" fillId="0" borderId="23" xfId="0" applyFont="1" applyBorder="1" applyAlignment="1"/>
    <xf numFmtId="0" fontId="4" fillId="0" borderId="30" xfId="0" applyFont="1" applyBorder="1" applyAlignment="1"/>
    <xf numFmtId="0" fontId="4" fillId="0" borderId="38" xfId="0" applyFont="1" applyBorder="1" applyAlignment="1"/>
    <xf numFmtId="164" fontId="4" fillId="0" borderId="26" xfId="0" applyNumberFormat="1" applyFont="1" applyBorder="1" applyAlignment="1">
      <alignment horizontal="center"/>
    </xf>
    <xf numFmtId="0" fontId="4" fillId="2" borderId="23" xfId="0" applyFont="1" applyFill="1" applyBorder="1" applyAlignment="1"/>
    <xf numFmtId="0" fontId="4" fillId="2" borderId="30" xfId="0" applyFont="1" applyFill="1" applyBorder="1" applyAlignment="1"/>
    <xf numFmtId="0" fontId="1" fillId="2" borderId="15" xfId="0" applyFont="1" applyFill="1" applyBorder="1" applyAlignment="1"/>
    <xf numFmtId="0" fontId="4" fillId="2" borderId="38" xfId="0" applyFont="1" applyFill="1" applyBorder="1" applyAlignment="1"/>
    <xf numFmtId="0" fontId="1" fillId="0" borderId="3" xfId="0" applyFont="1" applyBorder="1" applyAlignment="1"/>
    <xf numFmtId="0" fontId="4" fillId="0" borderId="23" xfId="0" applyFont="1" applyBorder="1" applyAlignment="1">
      <alignment horizontal="center"/>
    </xf>
    <xf numFmtId="164" fontId="4" fillId="2" borderId="19" xfId="0" applyNumberFormat="1" applyFont="1" applyFill="1" applyBorder="1" applyAlignment="1">
      <alignment horizontal="center"/>
    </xf>
    <xf numFmtId="164" fontId="4" fillId="2" borderId="26" xfId="0" applyNumberFormat="1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3" borderId="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21" fontId="4" fillId="0" borderId="42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 vertical="center"/>
    </xf>
    <xf numFmtId="0" fontId="4" fillId="0" borderId="20" xfId="0" applyFont="1" applyBorder="1"/>
    <xf numFmtId="0" fontId="2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21" fontId="4" fillId="0" borderId="46" xfId="0" applyNumberFormat="1" applyFont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4" fillId="0" borderId="27" xfId="0" applyFont="1" applyBorder="1"/>
    <xf numFmtId="0" fontId="2" fillId="0" borderId="4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21" fontId="4" fillId="0" borderId="50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 vertical="center"/>
    </xf>
    <xf numFmtId="0" fontId="4" fillId="0" borderId="35" xfId="0" applyFont="1" applyBorder="1"/>
    <xf numFmtId="0" fontId="2" fillId="0" borderId="53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4" fillId="0" borderId="56" xfId="0" applyFont="1" applyBorder="1" applyAlignment="1">
      <alignment horizontal="center"/>
    </xf>
    <xf numFmtId="21" fontId="4" fillId="0" borderId="54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/>
    <xf numFmtId="0" fontId="2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2" fillId="3" borderId="63" xfId="0" applyFont="1" applyFill="1" applyBorder="1" applyAlignment="1">
      <alignment horizontal="center"/>
    </xf>
    <xf numFmtId="0" fontId="4" fillId="0" borderId="64" xfId="0" applyFont="1" applyBorder="1" applyAlignment="1">
      <alignment horizontal="center"/>
    </xf>
    <xf numFmtId="21" fontId="4" fillId="0" borderId="62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68" xfId="0" applyFont="1" applyBorder="1"/>
    <xf numFmtId="0" fontId="2" fillId="0" borderId="69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" fillId="2" borderId="3" xfId="0" applyFont="1" applyFill="1" applyBorder="1" applyAlignment="1"/>
    <xf numFmtId="0" fontId="7" fillId="2" borderId="3" xfId="0" applyFont="1" applyFill="1" applyBorder="1" applyAlignment="1">
      <alignment horizontal="left"/>
    </xf>
    <xf numFmtId="0" fontId="4" fillId="2" borderId="42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21" fontId="4" fillId="2" borderId="4" xfId="0" applyNumberFormat="1" applyFont="1" applyFill="1" applyBorder="1" applyAlignment="1">
      <alignment horizontal="center"/>
    </xf>
    <xf numFmtId="0" fontId="4" fillId="2" borderId="7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21" fontId="4" fillId="2" borderId="0" xfId="0" applyNumberFormat="1" applyFont="1" applyFill="1" applyBorder="1" applyAlignment="1">
      <alignment horizontal="center"/>
    </xf>
    <xf numFmtId="0" fontId="4" fillId="2" borderId="7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40" xfId="0" applyFont="1" applyFill="1" applyBorder="1" applyAlignment="1">
      <alignment horizontal="center"/>
    </xf>
    <xf numFmtId="0" fontId="1" fillId="2" borderId="31" xfId="0" applyFont="1" applyFill="1" applyBorder="1" applyAlignment="1"/>
    <xf numFmtId="0" fontId="4" fillId="2" borderId="50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21" fontId="4" fillId="2" borderId="1" xfId="0" applyNumberFormat="1" applyFont="1" applyFill="1" applyBorder="1" applyAlignment="1">
      <alignment horizontal="center"/>
    </xf>
    <xf numFmtId="0" fontId="4" fillId="2" borderId="7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left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4" fillId="2" borderId="7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" fillId="2" borderId="10" xfId="0" applyFont="1" applyFill="1" applyBorder="1" applyAlignment="1">
      <alignment horizontal="centerContinuous"/>
    </xf>
    <xf numFmtId="0" fontId="1" fillId="2" borderId="31" xfId="0" applyFont="1" applyFill="1" applyBorder="1" applyAlignment="1">
      <alignment horizontal="centerContinuous"/>
    </xf>
    <xf numFmtId="0" fontId="4" fillId="2" borderId="62" xfId="0" applyFont="1" applyFill="1" applyBorder="1" applyAlignment="1">
      <alignment horizontal="center"/>
    </xf>
    <xf numFmtId="0" fontId="4" fillId="2" borderId="63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4" fillId="2" borderId="64" xfId="0" applyFont="1" applyFill="1" applyBorder="1" applyAlignment="1">
      <alignment horizontal="center"/>
    </xf>
    <xf numFmtId="0" fontId="4" fillId="2" borderId="74" xfId="0" applyFont="1" applyFill="1" applyBorder="1" applyAlignment="1">
      <alignment horizontal="center" vertical="center"/>
    </xf>
    <xf numFmtId="0" fontId="2" fillId="0" borderId="75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1" fillId="3" borderId="79" xfId="0" applyFont="1" applyFill="1" applyBorder="1" applyAlignment="1">
      <alignment horizontal="center"/>
    </xf>
    <xf numFmtId="21" fontId="4" fillId="0" borderId="77" xfId="0" applyNumberFormat="1" applyFont="1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0" fontId="4" fillId="2" borderId="8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4" fillId="2" borderId="81" xfId="0" applyFont="1" applyFill="1" applyBorder="1" applyAlignment="1">
      <alignment horizontal="center"/>
    </xf>
    <xf numFmtId="0" fontId="4" fillId="2" borderId="8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8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24" xfId="0" applyFont="1" applyFill="1" applyBorder="1"/>
    <xf numFmtId="0" fontId="4" fillId="2" borderId="84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/>
    <xf numFmtId="0" fontId="1" fillId="0" borderId="5" xfId="0" applyFont="1" applyBorder="1"/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/>
    <xf numFmtId="21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/>
    <xf numFmtId="21" fontId="4" fillId="0" borderId="0" xfId="0" applyNumberFormat="1" applyFont="1" applyBorder="1" applyAlignment="1">
      <alignment horizontal="center"/>
    </xf>
    <xf numFmtId="0" fontId="1" fillId="2" borderId="85" xfId="0" applyFont="1" applyFill="1" applyBorder="1" applyAlignment="1">
      <alignment horizontal="left"/>
    </xf>
    <xf numFmtId="0" fontId="1" fillId="2" borderId="6" xfId="0" applyFont="1" applyFill="1" applyBorder="1" applyAlignment="1"/>
    <xf numFmtId="21" fontId="4" fillId="2" borderId="7" xfId="0" applyNumberFormat="1" applyFont="1" applyFill="1" applyBorder="1" applyAlignment="1">
      <alignment horizontal="center"/>
    </xf>
    <xf numFmtId="0" fontId="4" fillId="2" borderId="70" xfId="0" applyFont="1" applyFill="1" applyBorder="1" applyAlignment="1">
      <alignment horizontal="left" vertical="center"/>
    </xf>
    <xf numFmtId="0" fontId="2" fillId="0" borderId="0" xfId="0" applyFont="1"/>
    <xf numFmtId="0" fontId="1" fillId="2" borderId="86" xfId="0" applyFont="1" applyFill="1" applyBorder="1" applyAlignment="1"/>
    <xf numFmtId="0" fontId="2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8" fillId="2" borderId="2" xfId="0" applyFont="1" applyFill="1" applyBorder="1" applyAlignment="1"/>
    <xf numFmtId="21" fontId="4" fillId="2" borderId="12" xfId="0" applyNumberFormat="1" applyFont="1" applyFill="1" applyBorder="1" applyAlignment="1">
      <alignment horizontal="center"/>
    </xf>
    <xf numFmtId="0" fontId="4" fillId="2" borderId="7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4" fillId="0" borderId="8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4" fillId="0" borderId="88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/>
    </xf>
    <xf numFmtId="0" fontId="9" fillId="0" borderId="90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0" fontId="1" fillId="3" borderId="91" xfId="0" applyFont="1" applyFill="1" applyBorder="1" applyAlignment="1">
      <alignment horizontal="center"/>
    </xf>
    <xf numFmtId="21" fontId="4" fillId="0" borderId="80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 vertical="center"/>
    </xf>
    <xf numFmtId="0" fontId="9" fillId="4" borderId="86" xfId="0" applyFont="1" applyFill="1" applyBorder="1" applyAlignment="1">
      <alignment horizontal="center"/>
    </xf>
    <xf numFmtId="0" fontId="9" fillId="4" borderId="90" xfId="0" applyFont="1" applyFill="1" applyBorder="1" applyAlignment="1">
      <alignment horizontal="center"/>
    </xf>
    <xf numFmtId="0" fontId="4" fillId="0" borderId="92" xfId="0" applyFont="1" applyBorder="1" applyAlignment="1">
      <alignment horizontal="center" vertical="center"/>
    </xf>
    <xf numFmtId="0" fontId="1" fillId="0" borderId="10" xfId="0" applyFont="1" applyBorder="1"/>
    <xf numFmtId="0" fontId="1" fillId="0" borderId="40" xfId="0" applyFont="1" applyBorder="1" applyAlignment="1"/>
    <xf numFmtId="0" fontId="4" fillId="0" borderId="16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21" fontId="4" fillId="2" borderId="44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21" fontId="4" fillId="2" borderId="48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21" fontId="4" fillId="2" borderId="52" xfId="0" applyNumberFormat="1" applyFont="1" applyFill="1" applyBorder="1" applyAlignment="1">
      <alignment horizontal="center"/>
    </xf>
    <xf numFmtId="0" fontId="4" fillId="2" borderId="93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11" fillId="0" borderId="83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94" xfId="0" applyFont="1" applyBorder="1" applyAlignment="1">
      <alignment horizontal="center"/>
    </xf>
    <xf numFmtId="0" fontId="12" fillId="0" borderId="0" xfId="0" applyFont="1"/>
    <xf numFmtId="0" fontId="13" fillId="0" borderId="84" xfId="0" applyFont="1" applyBorder="1" applyAlignment="1">
      <alignment horizontal="centerContinuous"/>
    </xf>
    <xf numFmtId="0" fontId="12" fillId="0" borderId="65" xfId="0" applyFont="1" applyBorder="1" applyAlignment="1">
      <alignment horizontal="centerContinuous"/>
    </xf>
    <xf numFmtId="0" fontId="4" fillId="0" borderId="65" xfId="0" applyFont="1" applyBorder="1" applyAlignment="1">
      <alignment horizontal="center"/>
    </xf>
    <xf numFmtId="0" fontId="12" fillId="0" borderId="95" xfId="0" applyFont="1" applyBorder="1" applyAlignment="1">
      <alignment horizontal="centerContinuous"/>
    </xf>
    <xf numFmtId="0" fontId="12" fillId="0" borderId="96" xfId="0" applyFont="1" applyBorder="1" applyAlignment="1"/>
    <xf numFmtId="0" fontId="12" fillId="0" borderId="97" xfId="0" applyFont="1" applyBorder="1" applyAlignment="1"/>
    <xf numFmtId="0" fontId="12" fillId="0" borderId="98" xfId="0" applyFont="1" applyBorder="1" applyAlignment="1">
      <alignment horizontal="centerContinuous"/>
    </xf>
    <xf numFmtId="0" fontId="12" fillId="0" borderId="98" xfId="0" applyFont="1" applyBorder="1" applyAlignment="1">
      <alignment horizontal="center"/>
    </xf>
    <xf numFmtId="0" fontId="12" fillId="0" borderId="99" xfId="0" applyFont="1" applyBorder="1" applyAlignment="1">
      <alignment horizontal="centerContinuous"/>
    </xf>
    <xf numFmtId="0" fontId="12" fillId="0" borderId="96" xfId="0" applyFont="1" applyBorder="1" applyAlignment="1">
      <alignment horizontal="centerContinuous"/>
    </xf>
    <xf numFmtId="0" fontId="12" fillId="0" borderId="100" xfId="0" applyFont="1" applyBorder="1"/>
    <xf numFmtId="0" fontId="12" fillId="0" borderId="101" xfId="0" applyFont="1" applyBorder="1"/>
    <xf numFmtId="0" fontId="12" fillId="0" borderId="102" xfId="0" applyFont="1" applyBorder="1"/>
    <xf numFmtId="0" fontId="12" fillId="0" borderId="103" xfId="0" applyFont="1" applyBorder="1" applyAlignment="1"/>
    <xf numFmtId="0" fontId="12" fillId="0" borderId="57" xfId="0" applyFont="1" applyBorder="1" applyAlignment="1"/>
    <xf numFmtId="0" fontId="12" fillId="0" borderId="104" xfId="0" applyFont="1" applyBorder="1" applyAlignment="1">
      <alignment horizontal="centerContinuous"/>
    </xf>
    <xf numFmtId="0" fontId="12" fillId="0" borderId="104" xfId="0" applyFont="1" applyBorder="1" applyAlignment="1">
      <alignment horizontal="center"/>
    </xf>
    <xf numFmtId="0" fontId="12" fillId="0" borderId="105" xfId="0" applyFont="1" applyBorder="1" applyAlignment="1">
      <alignment horizontal="centerContinuous"/>
    </xf>
    <xf numFmtId="0" fontId="12" fillId="0" borderId="103" xfId="0" applyFont="1" applyBorder="1" applyAlignment="1">
      <alignment horizontal="centerContinuous"/>
    </xf>
    <xf numFmtId="0" fontId="12" fillId="0" borderId="106" xfId="0" applyFont="1" applyBorder="1"/>
    <xf numFmtId="0" fontId="12" fillId="0" borderId="107" xfId="0" applyFont="1" applyBorder="1"/>
    <xf numFmtId="0" fontId="12" fillId="0" borderId="108" xfId="0" applyFont="1" applyBorder="1"/>
    <xf numFmtId="0" fontId="12" fillId="0" borderId="106" xfId="0" applyFont="1" applyBorder="1" applyAlignment="1"/>
    <xf numFmtId="0" fontId="12" fillId="0" borderId="83" xfId="0" applyFont="1" applyBorder="1" applyAlignment="1">
      <alignment horizontal="left"/>
    </xf>
    <xf numFmtId="0" fontId="12" fillId="0" borderId="48" xfId="0" applyFont="1" applyBorder="1" applyAlignment="1">
      <alignment horizontal="left"/>
    </xf>
    <xf numFmtId="0" fontId="12" fillId="0" borderId="94" xfId="0" applyFont="1" applyBorder="1" applyAlignment="1">
      <alignment horizontal="left"/>
    </xf>
    <xf numFmtId="0" fontId="12" fillId="0" borderId="83" xfId="0" applyFont="1" applyBorder="1" applyAlignment="1">
      <alignment horizontal="centerContinuous"/>
    </xf>
    <xf numFmtId="0" fontId="12" fillId="0" borderId="109" xfId="0" applyFont="1" applyBorder="1" applyAlignment="1"/>
    <xf numFmtId="0" fontId="12" fillId="0" borderId="107" xfId="0" applyFont="1" applyBorder="1" applyAlignment="1">
      <alignment horizontal="center"/>
    </xf>
    <xf numFmtId="0" fontId="12" fillId="0" borderId="107" xfId="0" applyFont="1" applyBorder="1" applyAlignment="1">
      <alignment horizontal="centerContinuous"/>
    </xf>
    <xf numFmtId="0" fontId="12" fillId="0" borderId="110" xfId="0" applyFont="1" applyBorder="1" applyAlignment="1"/>
    <xf numFmtId="0" fontId="12" fillId="0" borderId="111" xfId="0" applyFont="1" applyBorder="1"/>
    <xf numFmtId="0" fontId="12" fillId="0" borderId="111" xfId="0" applyFont="1" applyBorder="1" applyAlignment="1">
      <alignment horizontal="center"/>
    </xf>
    <xf numFmtId="0" fontId="12" fillId="0" borderId="111" xfId="0" applyFont="1" applyBorder="1" applyAlignment="1">
      <alignment horizontal="centerContinuous"/>
    </xf>
    <xf numFmtId="0" fontId="12" fillId="0" borderId="84" xfId="0" applyFont="1" applyBorder="1" applyAlignment="1">
      <alignment horizontal="centerContinuous"/>
    </xf>
    <xf numFmtId="0" fontId="12" fillId="0" borderId="110" xfId="0" applyFont="1" applyBorder="1"/>
    <xf numFmtId="0" fontId="12" fillId="0" borderId="112" xfId="0" applyFont="1" applyBorder="1"/>
    <xf numFmtId="0" fontId="12" fillId="0" borderId="113" xfId="0" applyFont="1" applyBorder="1" applyAlignment="1"/>
    <xf numFmtId="0" fontId="12" fillId="0" borderId="114" xfId="0" applyFont="1" applyBorder="1"/>
    <xf numFmtId="0" fontId="12" fillId="0" borderId="115" xfId="0" applyFont="1" applyBorder="1"/>
    <xf numFmtId="0" fontId="12" fillId="0" borderId="116" xfId="0" applyFont="1" applyBorder="1"/>
    <xf numFmtId="0" fontId="12" fillId="0" borderId="100" xfId="0" applyFont="1" applyBorder="1" applyAlignment="1"/>
    <xf numFmtId="0" fontId="12" fillId="0" borderId="101" xfId="0" applyFont="1" applyBorder="1" applyAlignment="1">
      <alignment horizontal="centerContinuous"/>
    </xf>
    <xf numFmtId="0" fontId="12" fillId="0" borderId="101" xfId="0" applyFont="1" applyBorder="1" applyAlignment="1">
      <alignment horizontal="center"/>
    </xf>
    <xf numFmtId="0" fontId="12" fillId="0" borderId="102" xfId="0" applyFont="1" applyBorder="1" applyAlignment="1">
      <alignment horizontal="centerContinuous"/>
    </xf>
    <xf numFmtId="0" fontId="12" fillId="0" borderId="117" xfId="0" applyFont="1" applyBorder="1" applyAlignment="1"/>
    <xf numFmtId="0" fontId="12" fillId="0" borderId="118" xfId="0" applyFont="1" applyBorder="1"/>
    <xf numFmtId="0" fontId="12" fillId="0" borderId="104" xfId="0" applyFont="1" applyBorder="1"/>
    <xf numFmtId="0" fontId="12" fillId="0" borderId="119" xfId="0" applyFont="1" applyBorder="1"/>
    <xf numFmtId="0" fontId="12" fillId="0" borderId="108" xfId="0" applyFont="1" applyBorder="1" applyAlignment="1">
      <alignment horizontal="centerContinuous"/>
    </xf>
    <xf numFmtId="0" fontId="12" fillId="0" borderId="112" xfId="0" applyFont="1" applyBorder="1" applyAlignment="1">
      <alignment horizontal="centerContinuous"/>
    </xf>
    <xf numFmtId="0" fontId="12" fillId="0" borderId="114" xfId="0" applyFont="1" applyBorder="1" applyAlignment="1"/>
    <xf numFmtId="0" fontId="12" fillId="0" borderId="115" xfId="0" applyFont="1" applyBorder="1" applyAlignment="1">
      <alignment horizontal="center"/>
    </xf>
    <xf numFmtId="0" fontId="12" fillId="0" borderId="115" xfId="0" applyFont="1" applyBorder="1" applyAlignment="1">
      <alignment horizontal="centerContinuous"/>
    </xf>
    <xf numFmtId="0" fontId="12" fillId="0" borderId="116" xfId="0" applyFont="1" applyBorder="1" applyAlignment="1">
      <alignment horizontal="centerContinuous"/>
    </xf>
    <xf numFmtId="0" fontId="12" fillId="0" borderId="120" xfId="0" applyFont="1" applyBorder="1" applyAlignment="1">
      <alignment horizontal="centerContinuous"/>
    </xf>
    <xf numFmtId="0" fontId="12" fillId="0" borderId="121" xfId="0" applyFont="1" applyBorder="1"/>
    <xf numFmtId="0" fontId="12" fillId="0" borderId="122" xfId="0" applyFont="1" applyBorder="1" applyAlignment="1"/>
    <xf numFmtId="0" fontId="12" fillId="0" borderId="94" xfId="0" applyFont="1" applyBorder="1"/>
    <xf numFmtId="0" fontId="12" fillId="0" borderId="123" xfId="0" applyFont="1" applyBorder="1" applyAlignment="1">
      <alignment horizontal="centerContinuous"/>
    </xf>
    <xf numFmtId="0" fontId="12" fillId="0" borderId="124" xfId="0" applyFont="1" applyBorder="1" applyAlignment="1"/>
    <xf numFmtId="0" fontId="12" fillId="0" borderId="125" xfId="0" applyFont="1" applyBorder="1"/>
    <xf numFmtId="0" fontId="12" fillId="0" borderId="126" xfId="0" applyFont="1" applyBorder="1" applyAlignment="1"/>
    <xf numFmtId="0" fontId="12" fillId="0" borderId="13" xfId="0" applyFont="1" applyBorder="1"/>
    <xf numFmtId="0" fontId="12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centerContinuous"/>
    </xf>
    <xf numFmtId="0" fontId="12" fillId="0" borderId="14" xfId="0" applyFont="1" applyBorder="1" applyAlignment="1">
      <alignment horizontal="centerContinuous"/>
    </xf>
    <xf numFmtId="0" fontId="12" fillId="0" borderId="12" xfId="0" applyFont="1" applyBorder="1"/>
    <xf numFmtId="0" fontId="12" fillId="0" borderId="127" xfId="0" applyFont="1" applyBorder="1"/>
    <xf numFmtId="0" fontId="12" fillId="0" borderId="118" xfId="0" applyFont="1" applyBorder="1" applyAlignment="1"/>
    <xf numFmtId="0" fontId="12" fillId="0" borderId="119" xfId="0" applyFont="1" applyBorder="1" applyAlignment="1">
      <alignment horizontal="centerContinuous"/>
    </xf>
    <xf numFmtId="0" fontId="12" fillId="0" borderId="128" xfId="0" applyFont="1" applyBorder="1" applyAlignment="1"/>
    <xf numFmtId="0" fontId="12" fillId="0" borderId="0" xfId="0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/>
    </xf>
    <xf numFmtId="0" fontId="12" fillId="0" borderId="129" xfId="0" applyFont="1" applyBorder="1" applyAlignment="1"/>
    <xf numFmtId="0" fontId="12" fillId="0" borderId="130" xfId="0" applyFont="1" applyBorder="1"/>
    <xf numFmtId="0" fontId="12" fillId="0" borderId="131" xfId="0" applyFont="1" applyBorder="1" applyAlignment="1"/>
    <xf numFmtId="0" fontId="12" fillId="0" borderId="0" xfId="0" applyFont="1" applyAlignment="1"/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"/>
    </xf>
    <xf numFmtId="0" fontId="12" fillId="5" borderId="107" xfId="0" applyFont="1" applyFill="1" applyBorder="1"/>
    <xf numFmtId="0" fontId="12" fillId="0" borderId="132" xfId="0" applyFont="1" applyBorder="1" applyAlignment="1"/>
    <xf numFmtId="0" fontId="12" fillId="0" borderId="133" xfId="0" applyFont="1" applyBorder="1" applyAlignment="1"/>
    <xf numFmtId="0" fontId="12" fillId="5" borderId="104" xfId="0" applyFont="1" applyFill="1" applyBorder="1"/>
    <xf numFmtId="0" fontId="12" fillId="0" borderId="134" xfId="0" applyFont="1" applyBorder="1" applyAlignment="1"/>
    <xf numFmtId="0" fontId="12" fillId="0" borderId="135" xfId="0" applyFont="1" applyBorder="1" applyAlignment="1">
      <alignment horizontal="centerContinuous"/>
    </xf>
    <xf numFmtId="0" fontId="12" fillId="0" borderId="136" xfId="0" applyFont="1" applyBorder="1" applyAlignment="1">
      <alignment horizontal="center"/>
    </xf>
    <xf numFmtId="0" fontId="12" fillId="0" borderId="136" xfId="0" applyFont="1" applyBorder="1" applyAlignment="1">
      <alignment horizontal="centerContinuous"/>
    </xf>
    <xf numFmtId="0" fontId="12" fillId="0" borderId="136" xfId="0" applyFont="1" applyBorder="1"/>
    <xf numFmtId="0" fontId="12" fillId="0" borderId="137" xfId="0" applyFont="1" applyBorder="1" applyAlignment="1"/>
    <xf numFmtId="0" fontId="12" fillId="5" borderId="13" xfId="0" applyFont="1" applyFill="1" applyBorder="1"/>
    <xf numFmtId="0" fontId="12" fillId="0" borderId="98" xfId="0" applyFont="1" applyBorder="1"/>
    <xf numFmtId="0" fontId="12" fillId="0" borderId="138" xfId="0" applyFont="1" applyBorder="1" applyAlignment="1"/>
    <xf numFmtId="0" fontId="12" fillId="0" borderId="139" xfId="0" applyFont="1" applyBorder="1" applyAlignment="1"/>
    <xf numFmtId="0" fontId="12" fillId="0" borderId="95" xfId="0" applyFont="1" applyBorder="1" applyAlignment="1">
      <alignment horizontal="left"/>
    </xf>
    <xf numFmtId="0" fontId="12" fillId="0" borderId="65" xfId="0" applyFont="1" applyBorder="1" applyAlignment="1">
      <alignment horizontal="left"/>
    </xf>
    <xf numFmtId="0" fontId="12" fillId="0" borderId="8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8"/>
  <sheetViews>
    <sheetView tabSelected="1" zoomScale="75" workbookViewId="0">
      <selection activeCell="C161" sqref="C161"/>
    </sheetView>
  </sheetViews>
  <sheetFormatPr defaultRowHeight="15.75" x14ac:dyDescent="0.25"/>
  <cols>
    <col min="1" max="1" width="6.5703125" style="303" customWidth="1"/>
    <col min="2" max="2" width="15.85546875" style="259" customWidth="1"/>
    <col min="3" max="3" width="15" style="259" customWidth="1"/>
    <col min="4" max="16" width="3.7109375" style="258" customWidth="1"/>
    <col min="17" max="17" width="4.140625" style="258" customWidth="1"/>
    <col min="18" max="18" width="3" style="258" customWidth="1"/>
    <col min="19" max="19" width="6.28515625" style="304" customWidth="1"/>
    <col min="20" max="20" width="13.7109375" style="258" customWidth="1"/>
    <col min="21" max="24" width="3.7109375" style="258" customWidth="1"/>
    <col min="25" max="25" width="6.28515625" style="258" customWidth="1"/>
    <col min="26" max="26" width="4.42578125" style="7" customWidth="1"/>
    <col min="27" max="27" width="6.28515625" style="259" customWidth="1"/>
    <col min="28" max="16384" width="9.140625" style="7"/>
  </cols>
  <sheetData>
    <row r="1" spans="1:27" ht="18.75" x14ac:dyDescent="0.3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4"/>
      <c r="U1" s="4"/>
      <c r="V1" s="4"/>
      <c r="W1" s="4"/>
      <c r="X1" s="4"/>
      <c r="Y1" s="4"/>
      <c r="Z1" s="6"/>
      <c r="AA1" s="2"/>
    </row>
    <row r="2" spans="1:27" x14ac:dyDescent="0.25">
      <c r="A2" s="1"/>
      <c r="B2" s="2"/>
      <c r="C2" s="2"/>
      <c r="D2" s="4"/>
      <c r="E2" s="4"/>
      <c r="F2" s="4"/>
      <c r="G2" s="8" t="s">
        <v>1</v>
      </c>
      <c r="H2" s="2"/>
      <c r="I2" s="2"/>
      <c r="J2" s="2" t="s">
        <v>2</v>
      </c>
      <c r="K2" s="2"/>
      <c r="L2" s="2"/>
      <c r="M2" s="2"/>
      <c r="N2" s="2" t="s">
        <v>3</v>
      </c>
      <c r="O2" s="2"/>
      <c r="P2" s="4"/>
      <c r="Q2" s="4"/>
      <c r="R2" s="4"/>
      <c r="S2" s="5"/>
      <c r="T2" s="4"/>
      <c r="U2" s="4"/>
      <c r="V2" s="4"/>
      <c r="W2" s="4"/>
      <c r="X2" s="4"/>
      <c r="Y2" s="4"/>
      <c r="Z2" s="6"/>
      <c r="AA2" s="2"/>
    </row>
    <row r="3" spans="1:27" ht="8.25" customHeight="1" thickBot="1" x14ac:dyDescent="0.3">
      <c r="A3" s="9"/>
      <c r="B3" s="10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  <c r="T3" s="11"/>
      <c r="U3" s="11"/>
      <c r="V3" s="11"/>
      <c r="W3" s="11"/>
      <c r="X3" s="11"/>
      <c r="Y3" s="11"/>
      <c r="Z3" s="13"/>
      <c r="AA3" s="10"/>
    </row>
    <row r="4" spans="1:27" ht="17.25" thickTop="1" thickBot="1" x14ac:dyDescent="0.3">
      <c r="A4" s="14" t="s">
        <v>4</v>
      </c>
      <c r="B4" s="15"/>
      <c r="C4" s="16"/>
      <c r="D4" s="17"/>
      <c r="E4" s="18"/>
      <c r="F4" s="18"/>
      <c r="G4" s="18"/>
      <c r="H4" s="18"/>
      <c r="I4" s="18" t="s">
        <v>5</v>
      </c>
      <c r="J4" s="18"/>
      <c r="K4" s="18"/>
      <c r="L4" s="18"/>
      <c r="M4" s="18"/>
      <c r="N4" s="18"/>
      <c r="O4" s="18"/>
      <c r="P4" s="18"/>
      <c r="Q4" s="19"/>
      <c r="R4" s="16"/>
      <c r="S4" s="20"/>
      <c r="T4" s="21"/>
      <c r="U4" s="22"/>
      <c r="V4" s="22"/>
      <c r="W4" s="22"/>
      <c r="X4" s="22"/>
      <c r="Y4" s="22"/>
      <c r="Z4" s="23"/>
      <c r="AA4" s="24" t="s">
        <v>4</v>
      </c>
    </row>
    <row r="5" spans="1:27" ht="17.25" thickTop="1" thickBot="1" x14ac:dyDescent="0.3">
      <c r="A5" s="25" t="s">
        <v>6</v>
      </c>
      <c r="B5" s="26" t="s">
        <v>7</v>
      </c>
      <c r="C5" s="24"/>
      <c r="D5" s="27">
        <v>1</v>
      </c>
      <c r="E5" s="28">
        <v>2</v>
      </c>
      <c r="F5" s="28">
        <v>3</v>
      </c>
      <c r="G5" s="28">
        <v>4</v>
      </c>
      <c r="H5" s="28">
        <v>5</v>
      </c>
      <c r="I5" s="28">
        <v>6</v>
      </c>
      <c r="J5" s="28">
        <v>7</v>
      </c>
      <c r="K5" s="28">
        <v>8</v>
      </c>
      <c r="L5" s="28">
        <v>9</v>
      </c>
      <c r="M5" s="28">
        <v>10</v>
      </c>
      <c r="N5" s="28">
        <v>11</v>
      </c>
      <c r="O5" s="28">
        <v>12</v>
      </c>
      <c r="P5" s="28" t="s">
        <v>8</v>
      </c>
      <c r="Q5" s="28" t="s">
        <v>9</v>
      </c>
      <c r="R5" s="29" t="s">
        <v>10</v>
      </c>
      <c r="S5" s="30" t="s">
        <v>11</v>
      </c>
      <c r="T5" s="27">
        <v>0</v>
      </c>
      <c r="U5" s="28">
        <v>1</v>
      </c>
      <c r="V5" s="28">
        <v>2</v>
      </c>
      <c r="W5" s="28">
        <v>3</v>
      </c>
      <c r="X5" s="28">
        <v>5</v>
      </c>
      <c r="Y5" s="28" t="s">
        <v>8</v>
      </c>
      <c r="Z5" s="31">
        <v>20</v>
      </c>
      <c r="AA5" s="32" t="s">
        <v>12</v>
      </c>
    </row>
    <row r="6" spans="1:27" ht="16.5" thickTop="1" x14ac:dyDescent="0.25">
      <c r="A6" s="33"/>
      <c r="B6" s="34" t="s">
        <v>13</v>
      </c>
      <c r="C6" s="35" t="s">
        <v>14</v>
      </c>
      <c r="D6" s="36">
        <v>0</v>
      </c>
      <c r="E6" s="37">
        <v>1</v>
      </c>
      <c r="F6" s="37">
        <v>1</v>
      </c>
      <c r="G6" s="37">
        <v>5</v>
      </c>
      <c r="H6" s="37">
        <v>0</v>
      </c>
      <c r="I6" s="37">
        <v>1</v>
      </c>
      <c r="J6" s="37">
        <v>0</v>
      </c>
      <c r="K6" s="37">
        <v>1</v>
      </c>
      <c r="L6" s="37">
        <v>0</v>
      </c>
      <c r="M6" s="37">
        <v>2</v>
      </c>
      <c r="N6" s="37">
        <v>0</v>
      </c>
      <c r="O6" s="37">
        <v>2</v>
      </c>
      <c r="P6" s="38"/>
      <c r="Q6" s="39">
        <f>SUM(D6:P6)</f>
        <v>13</v>
      </c>
      <c r="R6" s="40"/>
      <c r="S6" s="41"/>
      <c r="T6" s="36">
        <v>21</v>
      </c>
      <c r="U6" s="37">
        <v>10</v>
      </c>
      <c r="V6" s="37">
        <v>3</v>
      </c>
      <c r="W6" s="37">
        <v>1</v>
      </c>
      <c r="X6" s="37">
        <v>1</v>
      </c>
      <c r="Y6" s="37"/>
      <c r="Z6" s="42"/>
      <c r="AA6" s="43"/>
    </row>
    <row r="7" spans="1:27" x14ac:dyDescent="0.25">
      <c r="A7" s="44"/>
      <c r="B7" s="45" t="s">
        <v>15</v>
      </c>
      <c r="C7" s="46" t="s">
        <v>16</v>
      </c>
      <c r="D7" s="47">
        <v>0</v>
      </c>
      <c r="E7" s="48">
        <v>0</v>
      </c>
      <c r="F7" s="48">
        <v>3</v>
      </c>
      <c r="G7" s="48">
        <v>1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1</v>
      </c>
      <c r="N7" s="48">
        <v>0</v>
      </c>
      <c r="O7" s="48">
        <v>1</v>
      </c>
      <c r="P7" s="49"/>
      <c r="Q7" s="50">
        <f>SUM(D7:P7)</f>
        <v>6</v>
      </c>
      <c r="R7" s="51"/>
      <c r="S7" s="52">
        <f>Q6+Q7+Q8+R6+R7+R8</f>
        <v>24</v>
      </c>
      <c r="T7" s="47" t="s">
        <v>17</v>
      </c>
      <c r="U7" s="48"/>
      <c r="V7" s="48"/>
      <c r="W7" s="48"/>
      <c r="X7" s="48"/>
      <c r="Y7" s="48"/>
      <c r="Z7" s="53"/>
      <c r="AA7" s="46">
        <v>3</v>
      </c>
    </row>
    <row r="8" spans="1:27" ht="16.5" thickBot="1" x14ac:dyDescent="0.3">
      <c r="A8" s="44"/>
      <c r="B8" s="54" t="s">
        <v>18</v>
      </c>
      <c r="C8" s="55">
        <v>1</v>
      </c>
      <c r="D8" s="56">
        <v>0</v>
      </c>
      <c r="E8" s="57">
        <v>0</v>
      </c>
      <c r="F8" s="57">
        <v>2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1</v>
      </c>
      <c r="N8" s="57">
        <v>1</v>
      </c>
      <c r="O8" s="57">
        <v>1</v>
      </c>
      <c r="P8" s="58"/>
      <c r="Q8" s="59">
        <f>SUM(D8:P8)</f>
        <v>5</v>
      </c>
      <c r="R8" s="60"/>
      <c r="S8" s="61"/>
      <c r="T8" s="56" t="s">
        <v>19</v>
      </c>
      <c r="U8" s="57"/>
      <c r="V8" s="57"/>
      <c r="W8" s="57"/>
      <c r="X8" s="57"/>
      <c r="Y8" s="62">
        <f>S7/36</f>
        <v>0.66666666666666663</v>
      </c>
      <c r="Z8" s="63"/>
      <c r="AA8" s="55"/>
    </row>
    <row r="9" spans="1:27" ht="16.5" thickTop="1" x14ac:dyDescent="0.25">
      <c r="A9" s="64"/>
      <c r="B9" s="34" t="s">
        <v>20</v>
      </c>
      <c r="C9" s="35" t="s">
        <v>21</v>
      </c>
      <c r="D9" s="36">
        <v>0</v>
      </c>
      <c r="E9" s="37">
        <v>1</v>
      </c>
      <c r="F9" s="37">
        <v>2</v>
      </c>
      <c r="G9" s="37">
        <v>3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5</v>
      </c>
      <c r="N9" s="37">
        <v>1</v>
      </c>
      <c r="O9" s="37">
        <v>5</v>
      </c>
      <c r="P9" s="38"/>
      <c r="Q9" s="65">
        <f t="shared" ref="Q9:Q53" si="0">SUM(D9:P9)</f>
        <v>17</v>
      </c>
      <c r="R9" s="40"/>
      <c r="S9" s="41"/>
      <c r="T9" s="36">
        <v>17</v>
      </c>
      <c r="U9" s="37">
        <v>9</v>
      </c>
      <c r="V9" s="37">
        <v>5</v>
      </c>
      <c r="W9" s="37">
        <v>2</v>
      </c>
      <c r="X9" s="37">
        <v>3</v>
      </c>
      <c r="Y9" s="66"/>
      <c r="Z9" s="42"/>
      <c r="AA9" s="43"/>
    </row>
    <row r="10" spans="1:27" x14ac:dyDescent="0.25">
      <c r="A10" s="44"/>
      <c r="B10" s="45" t="s">
        <v>15</v>
      </c>
      <c r="C10" s="46" t="s">
        <v>16</v>
      </c>
      <c r="D10" s="47">
        <v>1</v>
      </c>
      <c r="E10" s="48">
        <v>1</v>
      </c>
      <c r="F10" s="48">
        <v>2</v>
      </c>
      <c r="G10" s="48">
        <v>0</v>
      </c>
      <c r="H10" s="48">
        <v>1</v>
      </c>
      <c r="I10" s="48">
        <v>1</v>
      </c>
      <c r="J10" s="48">
        <v>0</v>
      </c>
      <c r="K10" s="48">
        <v>0</v>
      </c>
      <c r="L10" s="48">
        <v>0</v>
      </c>
      <c r="M10" s="48">
        <v>2</v>
      </c>
      <c r="N10" s="48">
        <v>0</v>
      </c>
      <c r="O10" s="48">
        <v>3</v>
      </c>
      <c r="P10" s="49"/>
      <c r="Q10" s="50">
        <f t="shared" si="0"/>
        <v>11</v>
      </c>
      <c r="R10" s="51"/>
      <c r="S10" s="52">
        <f>Q9+Q10+Q11+R9+R10+R11</f>
        <v>40</v>
      </c>
      <c r="T10" s="47" t="s">
        <v>17</v>
      </c>
      <c r="U10" s="48"/>
      <c r="V10" s="48"/>
      <c r="W10" s="48"/>
      <c r="X10" s="48"/>
      <c r="Y10" s="67"/>
      <c r="Z10" s="68"/>
      <c r="AA10" s="46">
        <v>5</v>
      </c>
    </row>
    <row r="11" spans="1:27" ht="16.5" thickBot="1" x14ac:dyDescent="0.3">
      <c r="A11" s="44"/>
      <c r="B11" s="54" t="s">
        <v>18</v>
      </c>
      <c r="C11" s="55">
        <v>2</v>
      </c>
      <c r="D11" s="56">
        <v>0</v>
      </c>
      <c r="E11" s="57">
        <v>1</v>
      </c>
      <c r="F11" s="57">
        <v>1</v>
      </c>
      <c r="G11" s="57">
        <v>5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2</v>
      </c>
      <c r="N11" s="57">
        <v>1</v>
      </c>
      <c r="O11" s="57">
        <v>2</v>
      </c>
      <c r="P11" s="58"/>
      <c r="Q11" s="59">
        <f t="shared" si="0"/>
        <v>12</v>
      </c>
      <c r="R11" s="60"/>
      <c r="S11" s="61"/>
      <c r="T11" s="56" t="s">
        <v>19</v>
      </c>
      <c r="U11" s="57"/>
      <c r="V11" s="57"/>
      <c r="W11" s="57"/>
      <c r="X11" s="57"/>
      <c r="Y11" s="62">
        <f>S10/36</f>
        <v>1.1111111111111112</v>
      </c>
      <c r="Z11" s="69"/>
      <c r="AA11" s="55"/>
    </row>
    <row r="12" spans="1:27" ht="16.5" thickTop="1" x14ac:dyDescent="0.25">
      <c r="A12" s="70"/>
      <c r="B12" s="34" t="s">
        <v>22</v>
      </c>
      <c r="C12" s="35" t="s">
        <v>23</v>
      </c>
      <c r="D12" s="36">
        <v>3</v>
      </c>
      <c r="E12" s="37">
        <v>3</v>
      </c>
      <c r="F12" s="37">
        <v>3</v>
      </c>
      <c r="G12" s="37">
        <v>5</v>
      </c>
      <c r="H12" s="37">
        <v>1</v>
      </c>
      <c r="I12" s="37">
        <v>2</v>
      </c>
      <c r="J12" s="37">
        <v>1</v>
      </c>
      <c r="K12" s="37">
        <v>2</v>
      </c>
      <c r="L12" s="37">
        <v>5</v>
      </c>
      <c r="M12" s="37">
        <v>2</v>
      </c>
      <c r="N12" s="37">
        <v>1</v>
      </c>
      <c r="O12" s="37">
        <v>5</v>
      </c>
      <c r="P12" s="38"/>
      <c r="Q12" s="65">
        <f t="shared" si="0"/>
        <v>33</v>
      </c>
      <c r="R12" s="40"/>
      <c r="S12" s="41"/>
      <c r="T12" s="36">
        <v>8</v>
      </c>
      <c r="U12" s="37">
        <v>7</v>
      </c>
      <c r="V12" s="37">
        <v>7</v>
      </c>
      <c r="W12" s="37">
        <v>9</v>
      </c>
      <c r="X12" s="37">
        <v>5</v>
      </c>
      <c r="Y12" s="37"/>
      <c r="Z12" s="42"/>
      <c r="AA12" s="43"/>
    </row>
    <row r="13" spans="1:27" x14ac:dyDescent="0.25">
      <c r="A13" s="70"/>
      <c r="B13" s="45" t="s">
        <v>15</v>
      </c>
      <c r="C13" s="46" t="s">
        <v>16</v>
      </c>
      <c r="D13" s="47">
        <v>3</v>
      </c>
      <c r="E13" s="48">
        <v>0</v>
      </c>
      <c r="F13" s="48">
        <v>1</v>
      </c>
      <c r="G13" s="48">
        <v>0</v>
      </c>
      <c r="H13" s="48">
        <v>0</v>
      </c>
      <c r="I13" s="48">
        <v>1</v>
      </c>
      <c r="J13" s="48">
        <v>0</v>
      </c>
      <c r="K13" s="48">
        <v>1</v>
      </c>
      <c r="L13" s="48">
        <v>5</v>
      </c>
      <c r="M13" s="48">
        <v>3</v>
      </c>
      <c r="N13" s="48">
        <v>2</v>
      </c>
      <c r="O13" s="48">
        <v>3</v>
      </c>
      <c r="P13" s="49"/>
      <c r="Q13" s="50">
        <f t="shared" si="0"/>
        <v>19</v>
      </c>
      <c r="R13" s="51"/>
      <c r="S13" s="52">
        <f>Q12+Q13+Q14+R12+R13+R14</f>
        <v>73</v>
      </c>
      <c r="T13" s="47" t="s">
        <v>24</v>
      </c>
      <c r="U13" s="48"/>
      <c r="V13" s="48"/>
      <c r="W13" s="48"/>
      <c r="X13" s="48"/>
      <c r="Y13" s="48"/>
      <c r="Z13" s="68"/>
      <c r="AA13" s="46">
        <v>7</v>
      </c>
    </row>
    <row r="14" spans="1:27" ht="16.5" thickBot="1" x14ac:dyDescent="0.3">
      <c r="A14" s="71"/>
      <c r="B14" s="54" t="s">
        <v>18</v>
      </c>
      <c r="C14" s="55">
        <v>6</v>
      </c>
      <c r="D14" s="56">
        <v>0</v>
      </c>
      <c r="E14" s="57">
        <v>2</v>
      </c>
      <c r="F14" s="57">
        <v>2</v>
      </c>
      <c r="G14" s="57">
        <v>3</v>
      </c>
      <c r="H14" s="57">
        <v>0</v>
      </c>
      <c r="I14" s="57">
        <v>5</v>
      </c>
      <c r="J14" s="57">
        <v>0</v>
      </c>
      <c r="K14" s="57">
        <v>0</v>
      </c>
      <c r="L14" s="57">
        <v>2</v>
      </c>
      <c r="M14" s="57">
        <v>3</v>
      </c>
      <c r="N14" s="57">
        <v>1</v>
      </c>
      <c r="O14" s="57">
        <v>3</v>
      </c>
      <c r="P14" s="58"/>
      <c r="Q14" s="59">
        <f t="shared" si="0"/>
        <v>21</v>
      </c>
      <c r="R14" s="60"/>
      <c r="S14" s="61"/>
      <c r="T14" s="56" t="s">
        <v>19</v>
      </c>
      <c r="U14" s="57"/>
      <c r="V14" s="57"/>
      <c r="W14" s="57"/>
      <c r="X14" s="57"/>
      <c r="Y14" s="62">
        <f>S13/36</f>
        <v>2.0277777777777777</v>
      </c>
      <c r="Z14" s="69"/>
      <c r="AA14" s="55"/>
    </row>
    <row r="15" spans="1:27" ht="16.5" thickTop="1" x14ac:dyDescent="0.25">
      <c r="A15" s="72"/>
      <c r="B15" s="73" t="s">
        <v>25</v>
      </c>
      <c r="C15" s="74"/>
      <c r="D15" s="75">
        <v>0</v>
      </c>
      <c r="E15" s="76">
        <v>2</v>
      </c>
      <c r="F15" s="76">
        <v>3</v>
      </c>
      <c r="G15" s="76">
        <v>8</v>
      </c>
      <c r="H15" s="76">
        <v>0</v>
      </c>
      <c r="I15" s="76">
        <v>1</v>
      </c>
      <c r="J15" s="76">
        <v>0</v>
      </c>
      <c r="K15" s="76">
        <v>1</v>
      </c>
      <c r="L15" s="76">
        <v>0</v>
      </c>
      <c r="M15" s="76">
        <v>4</v>
      </c>
      <c r="N15" s="76">
        <v>1</v>
      </c>
      <c r="O15" s="76">
        <v>7</v>
      </c>
      <c r="P15" s="77"/>
      <c r="Q15" s="78">
        <f t="shared" si="0"/>
        <v>27</v>
      </c>
      <c r="R15" s="79"/>
      <c r="S15" s="80"/>
      <c r="T15" s="75">
        <v>46</v>
      </c>
      <c r="U15" s="76">
        <v>26</v>
      </c>
      <c r="V15" s="76">
        <v>15</v>
      </c>
      <c r="W15" s="76">
        <v>12</v>
      </c>
      <c r="X15" s="76">
        <v>9</v>
      </c>
      <c r="Y15" s="76"/>
      <c r="Z15" s="81"/>
      <c r="AA15" s="82"/>
    </row>
    <row r="16" spans="1:27" x14ac:dyDescent="0.25">
      <c r="A16" s="83">
        <v>1</v>
      </c>
      <c r="B16" s="84" t="s">
        <v>26</v>
      </c>
      <c r="C16" s="85"/>
      <c r="D16" s="86">
        <v>1</v>
      </c>
      <c r="E16" s="87">
        <v>0</v>
      </c>
      <c r="F16" s="87">
        <v>3</v>
      </c>
      <c r="G16" s="87">
        <v>0</v>
      </c>
      <c r="H16" s="87">
        <v>0</v>
      </c>
      <c r="I16" s="87">
        <v>1</v>
      </c>
      <c r="J16" s="87">
        <v>0</v>
      </c>
      <c r="K16" s="87">
        <v>0</v>
      </c>
      <c r="L16" s="87">
        <v>0</v>
      </c>
      <c r="M16" s="87">
        <v>3</v>
      </c>
      <c r="N16" s="87">
        <v>0</v>
      </c>
      <c r="O16" s="87">
        <v>4</v>
      </c>
      <c r="P16" s="88"/>
      <c r="Q16" s="89">
        <f t="shared" si="0"/>
        <v>12</v>
      </c>
      <c r="R16" s="90"/>
      <c r="S16" s="91">
        <f>Q15+Q16+Q17+R15+R16+R17</f>
        <v>54</v>
      </c>
      <c r="T16" s="86" t="s">
        <v>17</v>
      </c>
      <c r="U16" s="87"/>
      <c r="V16" s="87"/>
      <c r="W16" s="87"/>
      <c r="X16" s="87"/>
      <c r="Y16" s="87"/>
      <c r="Z16" s="92"/>
      <c r="AA16" s="85"/>
    </row>
    <row r="17" spans="1:27" ht="16.5" thickBot="1" x14ac:dyDescent="0.3">
      <c r="A17" s="93"/>
      <c r="B17" s="94" t="s">
        <v>15</v>
      </c>
      <c r="C17" s="95" t="s">
        <v>27</v>
      </c>
      <c r="D17" s="96">
        <v>0</v>
      </c>
      <c r="E17" s="97">
        <v>1</v>
      </c>
      <c r="F17" s="97">
        <v>3</v>
      </c>
      <c r="G17" s="97">
        <v>3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3</v>
      </c>
      <c r="N17" s="97">
        <v>2</v>
      </c>
      <c r="O17" s="97">
        <v>3</v>
      </c>
      <c r="P17" s="98"/>
      <c r="Q17" s="99">
        <f t="shared" si="0"/>
        <v>15</v>
      </c>
      <c r="R17" s="100"/>
      <c r="S17" s="91"/>
      <c r="T17" s="96" t="s">
        <v>19</v>
      </c>
      <c r="U17" s="97"/>
      <c r="V17" s="97"/>
      <c r="W17" s="97"/>
      <c r="X17" s="97"/>
      <c r="Y17" s="101">
        <f>S16/36</f>
        <v>1.5</v>
      </c>
      <c r="Z17" s="102"/>
      <c r="AA17" s="95"/>
    </row>
    <row r="18" spans="1:27" ht="16.5" thickTop="1" x14ac:dyDescent="0.25">
      <c r="A18" s="103"/>
      <c r="B18" s="34" t="s">
        <v>28</v>
      </c>
      <c r="C18" s="35" t="s">
        <v>29</v>
      </c>
      <c r="D18" s="36">
        <v>1</v>
      </c>
      <c r="E18" s="37">
        <v>3</v>
      </c>
      <c r="F18" s="37">
        <v>0</v>
      </c>
      <c r="G18" s="37">
        <v>1</v>
      </c>
      <c r="H18" s="37">
        <v>0</v>
      </c>
      <c r="I18" s="37">
        <v>3</v>
      </c>
      <c r="J18" s="37">
        <v>0</v>
      </c>
      <c r="K18" s="37">
        <v>0</v>
      </c>
      <c r="L18" s="37">
        <v>0</v>
      </c>
      <c r="M18" s="37">
        <v>3</v>
      </c>
      <c r="N18" s="37">
        <v>0</v>
      </c>
      <c r="O18" s="37">
        <v>3</v>
      </c>
      <c r="P18" s="38"/>
      <c r="Q18" s="65">
        <f t="shared" si="0"/>
        <v>14</v>
      </c>
      <c r="R18" s="40"/>
      <c r="S18" s="104"/>
      <c r="T18" s="36">
        <v>25</v>
      </c>
      <c r="U18" s="37">
        <v>4</v>
      </c>
      <c r="V18" s="37">
        <v>2</v>
      </c>
      <c r="W18" s="37">
        <v>5</v>
      </c>
      <c r="X18" s="37">
        <v>0</v>
      </c>
      <c r="Y18" s="37"/>
      <c r="Z18" s="42"/>
      <c r="AA18" s="43"/>
    </row>
    <row r="19" spans="1:27" x14ac:dyDescent="0.25">
      <c r="A19" s="44"/>
      <c r="B19" s="45" t="s">
        <v>15</v>
      </c>
      <c r="C19" s="46" t="s">
        <v>30</v>
      </c>
      <c r="D19" s="47">
        <v>0</v>
      </c>
      <c r="E19" s="48">
        <v>0</v>
      </c>
      <c r="F19" s="48">
        <v>0</v>
      </c>
      <c r="G19" s="48">
        <v>1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2</v>
      </c>
      <c r="N19" s="48">
        <v>0</v>
      </c>
      <c r="O19" s="48">
        <v>2</v>
      </c>
      <c r="P19" s="49"/>
      <c r="Q19" s="50">
        <f t="shared" si="0"/>
        <v>5</v>
      </c>
      <c r="R19" s="51"/>
      <c r="S19" s="105">
        <f>Q18+Q19+Q20+R18+R19+R20</f>
        <v>23</v>
      </c>
      <c r="T19" s="47" t="s">
        <v>17</v>
      </c>
      <c r="U19" s="48"/>
      <c r="V19" s="48"/>
      <c r="W19" s="48"/>
      <c r="X19" s="48"/>
      <c r="Y19" s="48"/>
      <c r="Z19" s="68"/>
      <c r="AA19" s="46">
        <v>1</v>
      </c>
    </row>
    <row r="20" spans="1:27" ht="16.5" thickBot="1" x14ac:dyDescent="0.3">
      <c r="A20" s="44"/>
      <c r="B20" s="54" t="s">
        <v>31</v>
      </c>
      <c r="C20" s="55">
        <v>9</v>
      </c>
      <c r="D20" s="56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1</v>
      </c>
      <c r="N20" s="57">
        <v>0</v>
      </c>
      <c r="O20" s="57">
        <v>3</v>
      </c>
      <c r="P20" s="58"/>
      <c r="Q20" s="59">
        <f t="shared" si="0"/>
        <v>4</v>
      </c>
      <c r="R20" s="60"/>
      <c r="S20" s="106"/>
      <c r="T20" s="56" t="s">
        <v>19</v>
      </c>
      <c r="U20" s="57"/>
      <c r="V20" s="57"/>
      <c r="W20" s="57"/>
      <c r="X20" s="57"/>
      <c r="Y20" s="62">
        <f>S19/36</f>
        <v>0.63888888888888884</v>
      </c>
      <c r="Z20" s="69"/>
      <c r="AA20" s="55"/>
    </row>
    <row r="21" spans="1:27" ht="16.5" thickTop="1" x14ac:dyDescent="0.25">
      <c r="A21" s="64"/>
      <c r="B21" s="34" t="s">
        <v>32</v>
      </c>
      <c r="C21" s="35" t="s">
        <v>33</v>
      </c>
      <c r="D21" s="36">
        <v>1</v>
      </c>
      <c r="E21" s="37">
        <v>2</v>
      </c>
      <c r="F21" s="37">
        <v>3</v>
      </c>
      <c r="G21" s="37">
        <v>1</v>
      </c>
      <c r="H21" s="37">
        <v>0</v>
      </c>
      <c r="I21" s="37">
        <v>1</v>
      </c>
      <c r="J21" s="37">
        <v>0</v>
      </c>
      <c r="K21" s="37">
        <v>1</v>
      </c>
      <c r="L21" s="37">
        <v>0</v>
      </c>
      <c r="M21" s="37">
        <v>2</v>
      </c>
      <c r="N21" s="37">
        <v>0</v>
      </c>
      <c r="O21" s="37">
        <v>3</v>
      </c>
      <c r="P21" s="38"/>
      <c r="Q21" s="65">
        <f t="shared" si="0"/>
        <v>14</v>
      </c>
      <c r="R21" s="40"/>
      <c r="S21" s="52"/>
      <c r="T21" s="36">
        <v>15</v>
      </c>
      <c r="U21" s="37">
        <v>11</v>
      </c>
      <c r="V21" s="37">
        <v>4</v>
      </c>
      <c r="W21" s="37">
        <v>5</v>
      </c>
      <c r="X21" s="37">
        <v>1</v>
      </c>
      <c r="Y21" s="66"/>
      <c r="Z21" s="42"/>
      <c r="AA21" s="43"/>
    </row>
    <row r="22" spans="1:27" x14ac:dyDescent="0.25">
      <c r="A22" s="44"/>
      <c r="B22" s="45" t="s">
        <v>15</v>
      </c>
      <c r="C22" s="46" t="s">
        <v>30</v>
      </c>
      <c r="D22" s="47">
        <v>1</v>
      </c>
      <c r="E22" s="48">
        <v>1</v>
      </c>
      <c r="F22" s="48">
        <v>2</v>
      </c>
      <c r="G22" s="48">
        <v>0</v>
      </c>
      <c r="H22" s="48">
        <v>1</v>
      </c>
      <c r="I22" s="48">
        <v>0</v>
      </c>
      <c r="J22" s="48">
        <v>0</v>
      </c>
      <c r="K22" s="48">
        <v>0</v>
      </c>
      <c r="L22" s="48">
        <v>0</v>
      </c>
      <c r="M22" s="48">
        <v>2</v>
      </c>
      <c r="N22" s="48">
        <v>1</v>
      </c>
      <c r="O22" s="48">
        <v>3</v>
      </c>
      <c r="P22" s="49"/>
      <c r="Q22" s="50">
        <f t="shared" si="0"/>
        <v>11</v>
      </c>
      <c r="R22" s="51"/>
      <c r="S22" s="52">
        <f>Q21+Q22+Q23+R21+R22+R23</f>
        <v>39</v>
      </c>
      <c r="T22" s="47" t="s">
        <v>17</v>
      </c>
      <c r="U22" s="48"/>
      <c r="V22" s="48"/>
      <c r="W22" s="48"/>
      <c r="X22" s="48"/>
      <c r="Y22" s="67"/>
      <c r="Z22" s="68"/>
      <c r="AA22" s="46">
        <v>4</v>
      </c>
    </row>
    <row r="23" spans="1:27" ht="16.5" thickBot="1" x14ac:dyDescent="0.3">
      <c r="A23" s="107"/>
      <c r="B23" s="54" t="s">
        <v>31</v>
      </c>
      <c r="C23" s="55">
        <v>3</v>
      </c>
      <c r="D23" s="56">
        <v>0</v>
      </c>
      <c r="E23" s="57">
        <v>1</v>
      </c>
      <c r="F23" s="57">
        <v>3</v>
      </c>
      <c r="G23" s="57">
        <v>0</v>
      </c>
      <c r="H23" s="57">
        <v>1</v>
      </c>
      <c r="I23" s="57">
        <v>1</v>
      </c>
      <c r="J23" s="57">
        <v>0</v>
      </c>
      <c r="K23" s="57">
        <v>0</v>
      </c>
      <c r="L23" s="57">
        <v>5</v>
      </c>
      <c r="M23" s="57">
        <v>0</v>
      </c>
      <c r="N23" s="57">
        <v>0</v>
      </c>
      <c r="O23" s="57">
        <v>3</v>
      </c>
      <c r="P23" s="58"/>
      <c r="Q23" s="59">
        <f t="shared" si="0"/>
        <v>14</v>
      </c>
      <c r="R23" s="60"/>
      <c r="S23" s="61"/>
      <c r="T23" s="56" t="s">
        <v>19</v>
      </c>
      <c r="U23" s="57"/>
      <c r="V23" s="57"/>
      <c r="W23" s="57"/>
      <c r="X23" s="57"/>
      <c r="Y23" s="62">
        <f>S22/36</f>
        <v>1.0833333333333333</v>
      </c>
      <c r="Z23" s="69"/>
      <c r="AA23" s="55"/>
    </row>
    <row r="24" spans="1:27" ht="16.5" thickTop="1" x14ac:dyDescent="0.25">
      <c r="A24" s="108"/>
      <c r="B24" s="109" t="s">
        <v>34</v>
      </c>
      <c r="C24" s="110"/>
      <c r="D24" s="75">
        <f>D18+D21</f>
        <v>2</v>
      </c>
      <c r="E24" s="76">
        <f t="shared" ref="E24:P24" si="1">E18+E21</f>
        <v>5</v>
      </c>
      <c r="F24" s="76">
        <f t="shared" si="1"/>
        <v>3</v>
      </c>
      <c r="G24" s="76">
        <f t="shared" si="1"/>
        <v>2</v>
      </c>
      <c r="H24" s="76">
        <f t="shared" si="1"/>
        <v>0</v>
      </c>
      <c r="I24" s="76">
        <f t="shared" si="1"/>
        <v>4</v>
      </c>
      <c r="J24" s="76">
        <f t="shared" si="1"/>
        <v>0</v>
      </c>
      <c r="K24" s="76">
        <f t="shared" si="1"/>
        <v>1</v>
      </c>
      <c r="L24" s="76">
        <f t="shared" si="1"/>
        <v>0</v>
      </c>
      <c r="M24" s="76">
        <f t="shared" si="1"/>
        <v>5</v>
      </c>
      <c r="N24" s="76">
        <f t="shared" si="1"/>
        <v>0</v>
      </c>
      <c r="O24" s="76">
        <f t="shared" si="1"/>
        <v>6</v>
      </c>
      <c r="P24" s="77">
        <f t="shared" si="1"/>
        <v>0</v>
      </c>
      <c r="Q24" s="78">
        <f t="shared" si="0"/>
        <v>28</v>
      </c>
      <c r="R24" s="79"/>
      <c r="S24" s="80"/>
      <c r="T24" s="75">
        <v>40</v>
      </c>
      <c r="U24" s="76">
        <v>15</v>
      </c>
      <c r="V24" s="76">
        <v>6</v>
      </c>
      <c r="W24" s="76">
        <v>10</v>
      </c>
      <c r="X24" s="76">
        <v>1</v>
      </c>
      <c r="Y24" s="111"/>
      <c r="Z24" s="81"/>
      <c r="AA24" s="82"/>
    </row>
    <row r="25" spans="1:27" x14ac:dyDescent="0.25">
      <c r="A25" s="112">
        <v>2</v>
      </c>
      <c r="B25" s="113"/>
      <c r="C25" s="85"/>
      <c r="D25" s="86">
        <f t="shared" ref="D25:P26" si="2">D19+D22</f>
        <v>1</v>
      </c>
      <c r="E25" s="87">
        <f t="shared" si="2"/>
        <v>1</v>
      </c>
      <c r="F25" s="87">
        <f t="shared" si="2"/>
        <v>2</v>
      </c>
      <c r="G25" s="87">
        <f t="shared" si="2"/>
        <v>1</v>
      </c>
      <c r="H25" s="87">
        <f t="shared" si="2"/>
        <v>1</v>
      </c>
      <c r="I25" s="87">
        <f t="shared" si="2"/>
        <v>0</v>
      </c>
      <c r="J25" s="87">
        <f t="shared" si="2"/>
        <v>0</v>
      </c>
      <c r="K25" s="87">
        <f t="shared" si="2"/>
        <v>0</v>
      </c>
      <c r="L25" s="87">
        <f t="shared" si="2"/>
        <v>0</v>
      </c>
      <c r="M25" s="87">
        <f t="shared" si="2"/>
        <v>4</v>
      </c>
      <c r="N25" s="87">
        <f t="shared" si="2"/>
        <v>1</v>
      </c>
      <c r="O25" s="87">
        <f t="shared" si="2"/>
        <v>5</v>
      </c>
      <c r="P25" s="88">
        <f t="shared" si="2"/>
        <v>0</v>
      </c>
      <c r="Q25" s="89">
        <f t="shared" si="0"/>
        <v>16</v>
      </c>
      <c r="R25" s="90"/>
      <c r="S25" s="91">
        <f>Q24+Q25+Q26+R24+R25+R26</f>
        <v>62</v>
      </c>
      <c r="T25" s="114"/>
      <c r="U25" s="87"/>
      <c r="V25" s="87"/>
      <c r="W25" s="87"/>
      <c r="X25" s="87"/>
      <c r="Y25" s="115"/>
      <c r="Z25" s="116"/>
      <c r="AA25" s="85"/>
    </row>
    <row r="26" spans="1:27" ht="16.5" thickBot="1" x14ac:dyDescent="0.3">
      <c r="A26" s="93"/>
      <c r="B26" s="94" t="s">
        <v>15</v>
      </c>
      <c r="C26" s="95" t="s">
        <v>35</v>
      </c>
      <c r="D26" s="96">
        <f t="shared" si="2"/>
        <v>0</v>
      </c>
      <c r="E26" s="97">
        <f t="shared" si="2"/>
        <v>1</v>
      </c>
      <c r="F26" s="97">
        <f t="shared" si="2"/>
        <v>3</v>
      </c>
      <c r="G26" s="97">
        <f t="shared" si="2"/>
        <v>0</v>
      </c>
      <c r="H26" s="97">
        <f t="shared" si="2"/>
        <v>1</v>
      </c>
      <c r="I26" s="97">
        <f t="shared" si="2"/>
        <v>1</v>
      </c>
      <c r="J26" s="97">
        <f t="shared" si="2"/>
        <v>0</v>
      </c>
      <c r="K26" s="97">
        <f t="shared" si="2"/>
        <v>0</v>
      </c>
      <c r="L26" s="97">
        <f t="shared" si="2"/>
        <v>5</v>
      </c>
      <c r="M26" s="97">
        <f t="shared" si="2"/>
        <v>1</v>
      </c>
      <c r="N26" s="97">
        <f t="shared" si="2"/>
        <v>0</v>
      </c>
      <c r="O26" s="97">
        <f t="shared" si="2"/>
        <v>6</v>
      </c>
      <c r="P26" s="98">
        <f t="shared" si="2"/>
        <v>0</v>
      </c>
      <c r="Q26" s="99">
        <f t="shared" si="0"/>
        <v>18</v>
      </c>
      <c r="R26" s="100"/>
      <c r="S26" s="117"/>
      <c r="T26" s="96" t="s">
        <v>19</v>
      </c>
      <c r="U26" s="97"/>
      <c r="V26" s="97"/>
      <c r="W26" s="97"/>
      <c r="X26" s="97"/>
      <c r="Y26" s="101">
        <f>S25/36</f>
        <v>1.7222222222222223</v>
      </c>
      <c r="Z26" s="118"/>
      <c r="AA26" s="95"/>
    </row>
    <row r="27" spans="1:27" ht="16.5" thickTop="1" x14ac:dyDescent="0.25">
      <c r="A27" s="103"/>
      <c r="B27" s="34" t="s">
        <v>36</v>
      </c>
      <c r="C27" s="35" t="s">
        <v>37</v>
      </c>
      <c r="D27" s="36">
        <v>3</v>
      </c>
      <c r="E27" s="37">
        <v>1</v>
      </c>
      <c r="F27" s="37">
        <v>3</v>
      </c>
      <c r="G27" s="37">
        <v>0</v>
      </c>
      <c r="H27" s="37">
        <v>1</v>
      </c>
      <c r="I27" s="37">
        <v>1</v>
      </c>
      <c r="J27" s="37">
        <v>1</v>
      </c>
      <c r="K27" s="37">
        <v>0</v>
      </c>
      <c r="L27" s="37">
        <v>3</v>
      </c>
      <c r="M27" s="37">
        <v>2</v>
      </c>
      <c r="N27" s="37">
        <v>3</v>
      </c>
      <c r="O27" s="37">
        <v>5</v>
      </c>
      <c r="P27" s="38"/>
      <c r="Q27" s="65">
        <f t="shared" si="0"/>
        <v>23</v>
      </c>
      <c r="R27" s="40"/>
      <c r="S27" s="41"/>
      <c r="T27" s="36">
        <v>7</v>
      </c>
      <c r="U27" s="37">
        <v>11</v>
      </c>
      <c r="V27" s="37">
        <v>6</v>
      </c>
      <c r="W27" s="37">
        <v>10</v>
      </c>
      <c r="X27" s="37">
        <v>2</v>
      </c>
      <c r="Y27" s="66"/>
      <c r="Z27" s="42"/>
      <c r="AA27" s="43"/>
    </row>
    <row r="28" spans="1:27" x14ac:dyDescent="0.25">
      <c r="A28" s="44"/>
      <c r="B28" s="45" t="s">
        <v>15</v>
      </c>
      <c r="C28" s="46" t="s">
        <v>16</v>
      </c>
      <c r="D28" s="47">
        <v>2</v>
      </c>
      <c r="E28" s="48">
        <v>2</v>
      </c>
      <c r="F28" s="48">
        <v>2</v>
      </c>
      <c r="G28" s="48">
        <v>0</v>
      </c>
      <c r="H28" s="48">
        <v>1</v>
      </c>
      <c r="I28" s="48">
        <v>3</v>
      </c>
      <c r="J28" s="48">
        <v>0</v>
      </c>
      <c r="K28" s="48">
        <v>0</v>
      </c>
      <c r="L28" s="48">
        <v>2</v>
      </c>
      <c r="M28" s="48">
        <v>3</v>
      </c>
      <c r="N28" s="48">
        <v>1</v>
      </c>
      <c r="O28" s="48">
        <v>3</v>
      </c>
      <c r="P28" s="49"/>
      <c r="Q28" s="50">
        <f t="shared" si="0"/>
        <v>19</v>
      </c>
      <c r="R28" s="51"/>
      <c r="S28" s="52">
        <f>Q27+Q28+Q29+R27+R28+R29</f>
        <v>63</v>
      </c>
      <c r="T28" s="47" t="s">
        <v>17</v>
      </c>
      <c r="U28" s="48"/>
      <c r="V28" s="48"/>
      <c r="W28" s="48"/>
      <c r="X28" s="48"/>
      <c r="Y28" s="67"/>
      <c r="Z28" s="68"/>
      <c r="AA28" s="46">
        <v>6</v>
      </c>
    </row>
    <row r="29" spans="1:27" ht="16.5" thickBot="1" x14ac:dyDescent="0.3">
      <c r="A29" s="44"/>
      <c r="B29" s="54" t="s">
        <v>38</v>
      </c>
      <c r="C29" s="55">
        <v>4</v>
      </c>
      <c r="D29" s="56">
        <v>1</v>
      </c>
      <c r="E29" s="57">
        <v>2</v>
      </c>
      <c r="F29" s="57">
        <v>5</v>
      </c>
      <c r="G29" s="57">
        <v>1</v>
      </c>
      <c r="H29" s="57">
        <v>1</v>
      </c>
      <c r="I29" s="57">
        <v>3</v>
      </c>
      <c r="J29" s="57">
        <v>0</v>
      </c>
      <c r="K29" s="57">
        <v>0</v>
      </c>
      <c r="L29" s="57">
        <v>1</v>
      </c>
      <c r="M29" s="57">
        <v>1</v>
      </c>
      <c r="N29" s="57">
        <v>3</v>
      </c>
      <c r="O29" s="57">
        <v>3</v>
      </c>
      <c r="P29" s="58"/>
      <c r="Q29" s="59">
        <f t="shared" si="0"/>
        <v>21</v>
      </c>
      <c r="R29" s="60"/>
      <c r="S29" s="61"/>
      <c r="T29" s="56" t="s">
        <v>19</v>
      </c>
      <c r="U29" s="57"/>
      <c r="V29" s="57"/>
      <c r="W29" s="57"/>
      <c r="X29" s="57"/>
      <c r="Y29" s="62">
        <f>S28/36</f>
        <v>1.75</v>
      </c>
      <c r="Z29" s="69"/>
      <c r="AA29" s="55"/>
    </row>
    <row r="30" spans="1:27" ht="16.5" thickTop="1" x14ac:dyDescent="0.25">
      <c r="A30" s="70"/>
      <c r="B30" s="34" t="s">
        <v>39</v>
      </c>
      <c r="C30" s="35" t="s">
        <v>40</v>
      </c>
      <c r="D30" s="36">
        <v>3</v>
      </c>
      <c r="E30" s="37">
        <v>1</v>
      </c>
      <c r="F30" s="37">
        <v>3</v>
      </c>
      <c r="G30" s="37">
        <v>2</v>
      </c>
      <c r="H30" s="37">
        <v>3</v>
      </c>
      <c r="I30" s="37">
        <v>3</v>
      </c>
      <c r="J30" s="37">
        <v>3</v>
      </c>
      <c r="K30" s="37">
        <v>1</v>
      </c>
      <c r="L30" s="37">
        <v>1</v>
      </c>
      <c r="M30" s="37">
        <v>3</v>
      </c>
      <c r="N30" s="37">
        <v>3</v>
      </c>
      <c r="O30" s="37">
        <v>3</v>
      </c>
      <c r="P30" s="38"/>
      <c r="Q30" s="65">
        <f t="shared" si="0"/>
        <v>29</v>
      </c>
      <c r="R30" s="40"/>
      <c r="S30" s="104"/>
      <c r="T30" s="36">
        <v>2</v>
      </c>
      <c r="U30" s="37">
        <v>8</v>
      </c>
      <c r="V30" s="37">
        <v>5</v>
      </c>
      <c r="W30" s="37">
        <v>20</v>
      </c>
      <c r="X30" s="37">
        <v>1</v>
      </c>
      <c r="Y30" s="66"/>
      <c r="Z30" s="119"/>
      <c r="AA30" s="43"/>
    </row>
    <row r="31" spans="1:27" x14ac:dyDescent="0.25">
      <c r="A31" s="70"/>
      <c r="B31" s="45" t="s">
        <v>15</v>
      </c>
      <c r="C31" s="46" t="s">
        <v>16</v>
      </c>
      <c r="D31" s="47">
        <v>3</v>
      </c>
      <c r="E31" s="48">
        <v>5</v>
      </c>
      <c r="F31" s="48">
        <v>3</v>
      </c>
      <c r="G31" s="48">
        <v>2</v>
      </c>
      <c r="H31" s="48">
        <v>1</v>
      </c>
      <c r="I31" s="48">
        <v>3</v>
      </c>
      <c r="J31" s="48">
        <v>1</v>
      </c>
      <c r="K31" s="48">
        <v>3</v>
      </c>
      <c r="L31" s="48">
        <v>2</v>
      </c>
      <c r="M31" s="48">
        <v>3</v>
      </c>
      <c r="N31" s="48">
        <v>3</v>
      </c>
      <c r="O31" s="48">
        <v>3</v>
      </c>
      <c r="P31" s="49"/>
      <c r="Q31" s="50">
        <f t="shared" si="0"/>
        <v>32</v>
      </c>
      <c r="R31" s="51"/>
      <c r="S31" s="105">
        <f>Q30+Q31+Q32+R30+R31+R32</f>
        <v>83</v>
      </c>
      <c r="T31" s="47" t="s">
        <v>24</v>
      </c>
      <c r="U31" s="48"/>
      <c r="V31" s="48"/>
      <c r="W31" s="48"/>
      <c r="X31" s="48"/>
      <c r="Y31" s="67"/>
      <c r="Z31" s="120"/>
      <c r="AA31" s="46">
        <v>8</v>
      </c>
    </row>
    <row r="32" spans="1:27" ht="16.5" thickBot="1" x14ac:dyDescent="0.3">
      <c r="A32" s="70"/>
      <c r="B32" s="54" t="s">
        <v>38</v>
      </c>
      <c r="C32" s="55">
        <v>7</v>
      </c>
      <c r="D32" s="56">
        <v>0</v>
      </c>
      <c r="E32" s="57">
        <v>1</v>
      </c>
      <c r="F32" s="57">
        <v>1</v>
      </c>
      <c r="G32" s="57">
        <v>2</v>
      </c>
      <c r="H32" s="57">
        <v>1</v>
      </c>
      <c r="I32" s="57">
        <v>3</v>
      </c>
      <c r="J32" s="57">
        <v>0</v>
      </c>
      <c r="K32" s="57">
        <v>3</v>
      </c>
      <c r="L32" s="57">
        <v>2</v>
      </c>
      <c r="M32" s="57">
        <v>3</v>
      </c>
      <c r="N32" s="57">
        <v>3</v>
      </c>
      <c r="O32" s="57">
        <v>3</v>
      </c>
      <c r="P32" s="58"/>
      <c r="Q32" s="59">
        <f t="shared" si="0"/>
        <v>22</v>
      </c>
      <c r="R32" s="60"/>
      <c r="S32" s="106"/>
      <c r="T32" s="56" t="s">
        <v>19</v>
      </c>
      <c r="U32" s="57"/>
      <c r="V32" s="57"/>
      <c r="W32" s="57"/>
      <c r="X32" s="57"/>
      <c r="Y32" s="62">
        <f>S31/36</f>
        <v>2.3055555555555554</v>
      </c>
      <c r="Z32" s="121"/>
      <c r="AA32" s="55"/>
    </row>
    <row r="33" spans="1:27" ht="16.5" thickTop="1" x14ac:dyDescent="0.25">
      <c r="A33" s="70"/>
      <c r="B33" s="34" t="s">
        <v>41</v>
      </c>
      <c r="C33" s="35" t="s">
        <v>42</v>
      </c>
      <c r="D33" s="36">
        <v>3</v>
      </c>
      <c r="E33" s="37">
        <v>5</v>
      </c>
      <c r="F33" s="37">
        <v>3</v>
      </c>
      <c r="G33" s="37">
        <v>3</v>
      </c>
      <c r="H33" s="37">
        <v>3</v>
      </c>
      <c r="I33" s="37">
        <v>5</v>
      </c>
      <c r="J33" s="37">
        <v>1</v>
      </c>
      <c r="K33" s="37">
        <v>3</v>
      </c>
      <c r="L33" s="37">
        <v>5</v>
      </c>
      <c r="M33" s="37">
        <v>5</v>
      </c>
      <c r="N33" s="37">
        <v>5</v>
      </c>
      <c r="O33" s="37">
        <v>5</v>
      </c>
      <c r="P33" s="38"/>
      <c r="Q33" s="65">
        <f t="shared" si="0"/>
        <v>46</v>
      </c>
      <c r="R33" s="40"/>
      <c r="S33" s="52"/>
      <c r="T33" s="36">
        <v>3</v>
      </c>
      <c r="U33" s="37">
        <v>4</v>
      </c>
      <c r="V33" s="37">
        <v>1</v>
      </c>
      <c r="W33" s="37">
        <v>10</v>
      </c>
      <c r="X33" s="37">
        <v>18</v>
      </c>
      <c r="Y33" s="66"/>
      <c r="Z33" s="119"/>
      <c r="AA33" s="43"/>
    </row>
    <row r="34" spans="1:27" x14ac:dyDescent="0.25">
      <c r="A34" s="70"/>
      <c r="B34" s="45" t="s">
        <v>15</v>
      </c>
      <c r="C34" s="46" t="s">
        <v>16</v>
      </c>
      <c r="D34" s="47">
        <v>3</v>
      </c>
      <c r="E34" s="48">
        <v>0</v>
      </c>
      <c r="F34" s="48">
        <v>5</v>
      </c>
      <c r="G34" s="48">
        <v>3</v>
      </c>
      <c r="H34" s="48">
        <v>3</v>
      </c>
      <c r="I34" s="48">
        <v>5</v>
      </c>
      <c r="J34" s="48">
        <v>0</v>
      </c>
      <c r="K34" s="48">
        <v>2</v>
      </c>
      <c r="L34" s="48">
        <v>5</v>
      </c>
      <c r="M34" s="48">
        <v>3</v>
      </c>
      <c r="N34" s="48">
        <v>5</v>
      </c>
      <c r="O34" s="48">
        <v>5</v>
      </c>
      <c r="P34" s="49"/>
      <c r="Q34" s="50">
        <f t="shared" si="0"/>
        <v>39</v>
      </c>
      <c r="R34" s="51"/>
      <c r="S34" s="52">
        <f>Q33+Q34+Q35+R33+R34+R35</f>
        <v>126</v>
      </c>
      <c r="T34" s="47" t="s">
        <v>17</v>
      </c>
      <c r="U34" s="48"/>
      <c r="V34" s="48"/>
      <c r="W34" s="48"/>
      <c r="X34" s="48"/>
      <c r="Y34" s="67"/>
      <c r="Z34" s="120"/>
      <c r="AA34" s="46">
        <v>12</v>
      </c>
    </row>
    <row r="35" spans="1:27" ht="16.5" thickBot="1" x14ac:dyDescent="0.3">
      <c r="A35" s="71"/>
      <c r="B35" s="54" t="s">
        <v>43</v>
      </c>
      <c r="C35" s="55"/>
      <c r="D35" s="56">
        <v>1</v>
      </c>
      <c r="E35" s="57">
        <v>0</v>
      </c>
      <c r="F35" s="57">
        <v>5</v>
      </c>
      <c r="G35" s="57">
        <v>5</v>
      </c>
      <c r="H35" s="57">
        <v>5</v>
      </c>
      <c r="I35" s="57">
        <v>5</v>
      </c>
      <c r="J35" s="57">
        <v>1</v>
      </c>
      <c r="K35" s="57">
        <v>1</v>
      </c>
      <c r="L35" s="57">
        <v>3</v>
      </c>
      <c r="M35" s="57">
        <v>5</v>
      </c>
      <c r="N35" s="57">
        <v>5</v>
      </c>
      <c r="O35" s="57">
        <v>5</v>
      </c>
      <c r="P35" s="58"/>
      <c r="Q35" s="59">
        <f t="shared" si="0"/>
        <v>41</v>
      </c>
      <c r="R35" s="60"/>
      <c r="S35" s="52"/>
      <c r="T35" s="47" t="s">
        <v>19</v>
      </c>
      <c r="U35" s="48"/>
      <c r="V35" s="48"/>
      <c r="W35" s="48"/>
      <c r="X35" s="48"/>
      <c r="Y35" s="122">
        <f>S34/36</f>
        <v>3.5</v>
      </c>
      <c r="Z35" s="120"/>
      <c r="AA35" s="55"/>
    </row>
    <row r="36" spans="1:27" ht="16.5" thickTop="1" x14ac:dyDescent="0.25">
      <c r="A36" s="20"/>
      <c r="B36" s="73" t="s">
        <v>44</v>
      </c>
      <c r="C36" s="82"/>
      <c r="D36" s="75">
        <v>6</v>
      </c>
      <c r="E36" s="76">
        <v>2</v>
      </c>
      <c r="F36" s="76">
        <v>6</v>
      </c>
      <c r="G36" s="76">
        <v>2</v>
      </c>
      <c r="H36" s="76">
        <v>4</v>
      </c>
      <c r="I36" s="76">
        <v>4</v>
      </c>
      <c r="J36" s="76">
        <v>2</v>
      </c>
      <c r="K36" s="76">
        <v>1</v>
      </c>
      <c r="L36" s="76">
        <v>4</v>
      </c>
      <c r="M36" s="76">
        <v>5</v>
      </c>
      <c r="N36" s="76">
        <v>6</v>
      </c>
      <c r="O36" s="76">
        <v>8</v>
      </c>
      <c r="P36" s="77"/>
      <c r="Q36" s="78">
        <f t="shared" si="0"/>
        <v>50</v>
      </c>
      <c r="R36" s="79"/>
      <c r="S36" s="80"/>
      <c r="T36" s="75">
        <v>12</v>
      </c>
      <c r="U36" s="76">
        <v>23</v>
      </c>
      <c r="V36" s="76">
        <v>12</v>
      </c>
      <c r="W36" s="76">
        <v>40</v>
      </c>
      <c r="X36" s="76">
        <v>21</v>
      </c>
      <c r="Y36" s="111"/>
      <c r="Z36" s="123"/>
      <c r="AA36" s="82"/>
    </row>
    <row r="37" spans="1:27" x14ac:dyDescent="0.25">
      <c r="A37" s="83">
        <v>3</v>
      </c>
      <c r="B37" s="84" t="s">
        <v>45</v>
      </c>
      <c r="C37" s="85"/>
      <c r="D37" s="86">
        <v>5</v>
      </c>
      <c r="E37" s="87">
        <v>2</v>
      </c>
      <c r="F37" s="87">
        <v>5</v>
      </c>
      <c r="G37" s="87">
        <v>2</v>
      </c>
      <c r="H37" s="87">
        <v>2</v>
      </c>
      <c r="I37" s="87">
        <v>6</v>
      </c>
      <c r="J37" s="87">
        <v>0</v>
      </c>
      <c r="K37" s="87">
        <v>2</v>
      </c>
      <c r="L37" s="87">
        <v>4</v>
      </c>
      <c r="M37" s="87">
        <v>6</v>
      </c>
      <c r="N37" s="87">
        <v>4</v>
      </c>
      <c r="O37" s="87">
        <v>6</v>
      </c>
      <c r="P37" s="88"/>
      <c r="Q37" s="89">
        <f t="shared" si="0"/>
        <v>44</v>
      </c>
      <c r="R37" s="90"/>
      <c r="S37" s="91">
        <f>Q36+Q37+Q38+R36+R37+R38</f>
        <v>133</v>
      </c>
      <c r="T37" s="86" t="s">
        <v>24</v>
      </c>
      <c r="U37" s="87"/>
      <c r="V37" s="87"/>
      <c r="W37" s="87"/>
      <c r="X37" s="87"/>
      <c r="Y37" s="115"/>
      <c r="Z37" s="124"/>
      <c r="AA37" s="85"/>
    </row>
    <row r="38" spans="1:27" ht="16.5" thickBot="1" x14ac:dyDescent="0.3">
      <c r="A38" s="125"/>
      <c r="B38" s="94" t="s">
        <v>15</v>
      </c>
      <c r="C38" s="95" t="s">
        <v>46</v>
      </c>
      <c r="D38" s="96">
        <v>1</v>
      </c>
      <c r="E38" s="97">
        <v>1</v>
      </c>
      <c r="F38" s="97">
        <v>6</v>
      </c>
      <c r="G38" s="97">
        <v>3</v>
      </c>
      <c r="H38" s="97">
        <v>2</v>
      </c>
      <c r="I38" s="97">
        <v>6</v>
      </c>
      <c r="J38" s="97">
        <v>0</v>
      </c>
      <c r="K38" s="97">
        <v>1</v>
      </c>
      <c r="L38" s="97">
        <v>3</v>
      </c>
      <c r="M38" s="97">
        <v>4</v>
      </c>
      <c r="N38" s="97">
        <v>6</v>
      </c>
      <c r="O38" s="97">
        <v>6</v>
      </c>
      <c r="P38" s="98"/>
      <c r="Q38" s="99">
        <f t="shared" si="0"/>
        <v>39</v>
      </c>
      <c r="R38" s="100"/>
      <c r="S38" s="117"/>
      <c r="T38" s="96" t="s">
        <v>19</v>
      </c>
      <c r="U38" s="97"/>
      <c r="V38" s="97"/>
      <c r="W38" s="97"/>
      <c r="X38" s="97"/>
      <c r="Y38" s="101">
        <f>S37/36</f>
        <v>3.6944444444444446</v>
      </c>
      <c r="Z38" s="126"/>
      <c r="AA38" s="95"/>
    </row>
    <row r="39" spans="1:27" ht="16.5" thickTop="1" x14ac:dyDescent="0.25">
      <c r="A39" s="127"/>
      <c r="B39" s="34" t="s">
        <v>47</v>
      </c>
      <c r="C39" s="35" t="s">
        <v>48</v>
      </c>
      <c r="D39" s="36">
        <v>3</v>
      </c>
      <c r="E39" s="37">
        <v>5</v>
      </c>
      <c r="F39" s="37">
        <v>3</v>
      </c>
      <c r="G39" s="37">
        <v>3</v>
      </c>
      <c r="H39" s="37">
        <v>5</v>
      </c>
      <c r="I39" s="37">
        <v>5</v>
      </c>
      <c r="J39" s="37">
        <v>3</v>
      </c>
      <c r="K39" s="37">
        <v>3</v>
      </c>
      <c r="L39" s="37">
        <v>5</v>
      </c>
      <c r="M39" s="37">
        <v>3</v>
      </c>
      <c r="N39" s="37">
        <v>5</v>
      </c>
      <c r="O39" s="37">
        <v>3</v>
      </c>
      <c r="P39" s="38"/>
      <c r="Q39" s="65">
        <f>SUM(D39:P39)</f>
        <v>46</v>
      </c>
      <c r="R39" s="40"/>
      <c r="S39" s="104"/>
      <c r="T39" s="36">
        <v>1</v>
      </c>
      <c r="U39" s="37">
        <v>2</v>
      </c>
      <c r="V39" s="37">
        <v>3</v>
      </c>
      <c r="W39" s="37">
        <v>22</v>
      </c>
      <c r="X39" s="37">
        <v>9</v>
      </c>
      <c r="Y39" s="37"/>
      <c r="Z39" s="128"/>
      <c r="AA39" s="43"/>
    </row>
    <row r="40" spans="1:27" x14ac:dyDescent="0.25">
      <c r="A40" s="70"/>
      <c r="B40" s="45" t="s">
        <v>15</v>
      </c>
      <c r="C40" s="46" t="s">
        <v>30</v>
      </c>
      <c r="D40" s="47">
        <v>2</v>
      </c>
      <c r="E40" s="48">
        <v>3</v>
      </c>
      <c r="F40" s="48">
        <v>3</v>
      </c>
      <c r="G40" s="48">
        <v>3</v>
      </c>
      <c r="H40" s="48">
        <v>3</v>
      </c>
      <c r="I40" s="48">
        <v>5</v>
      </c>
      <c r="J40" s="48">
        <v>3</v>
      </c>
      <c r="K40" s="48">
        <v>3</v>
      </c>
      <c r="L40" s="48">
        <v>2</v>
      </c>
      <c r="M40" s="48">
        <v>3</v>
      </c>
      <c r="N40" s="48">
        <v>3</v>
      </c>
      <c r="O40" s="48">
        <v>3</v>
      </c>
      <c r="P40" s="49"/>
      <c r="Q40" s="50">
        <f>SUM(D40:P40)</f>
        <v>36</v>
      </c>
      <c r="R40" s="51"/>
      <c r="S40" s="105">
        <f>Q39+Q40+Q41+R39+R40+R41</f>
        <v>117</v>
      </c>
      <c r="T40" s="47" t="s">
        <v>17</v>
      </c>
      <c r="U40" s="48"/>
      <c r="V40" s="48"/>
      <c r="W40" s="48"/>
      <c r="X40" s="48"/>
      <c r="Y40" s="48"/>
      <c r="Z40" s="68"/>
      <c r="AA40" s="46">
        <v>11</v>
      </c>
    </row>
    <row r="41" spans="1:27" ht="16.5" thickBot="1" x14ac:dyDescent="0.3">
      <c r="A41" s="70"/>
      <c r="B41" s="54" t="s">
        <v>49</v>
      </c>
      <c r="C41" s="55"/>
      <c r="D41" s="56">
        <v>0</v>
      </c>
      <c r="E41" s="57">
        <v>3</v>
      </c>
      <c r="F41" s="57">
        <v>3</v>
      </c>
      <c r="G41" s="57">
        <v>1</v>
      </c>
      <c r="H41" s="57">
        <v>3</v>
      </c>
      <c r="I41" s="57">
        <v>5</v>
      </c>
      <c r="J41" s="57">
        <v>1</v>
      </c>
      <c r="K41" s="57">
        <v>3</v>
      </c>
      <c r="L41" s="57">
        <v>3</v>
      </c>
      <c r="M41" s="57">
        <v>5</v>
      </c>
      <c r="N41" s="57">
        <v>3</v>
      </c>
      <c r="O41" s="57">
        <v>5</v>
      </c>
      <c r="P41" s="58"/>
      <c r="Q41" s="59">
        <f>SUM(D41:P41)</f>
        <v>35</v>
      </c>
      <c r="R41" s="60"/>
      <c r="S41" s="106"/>
      <c r="T41" s="56" t="s">
        <v>19</v>
      </c>
      <c r="U41" s="57"/>
      <c r="V41" s="57"/>
      <c r="W41" s="57"/>
      <c r="X41" s="57"/>
      <c r="Y41" s="62">
        <f>S40/36</f>
        <v>3.25</v>
      </c>
      <c r="Z41" s="69"/>
      <c r="AA41" s="55"/>
    </row>
    <row r="42" spans="1:27" ht="16.5" thickTop="1" x14ac:dyDescent="0.25">
      <c r="A42" s="70"/>
      <c r="B42" s="34" t="s">
        <v>50</v>
      </c>
      <c r="C42" s="35" t="s">
        <v>51</v>
      </c>
      <c r="D42" s="36">
        <v>0</v>
      </c>
      <c r="E42" s="37">
        <v>1</v>
      </c>
      <c r="F42" s="37">
        <v>1</v>
      </c>
      <c r="G42" s="37">
        <v>0</v>
      </c>
      <c r="H42" s="37">
        <v>0</v>
      </c>
      <c r="I42" s="37">
        <v>1</v>
      </c>
      <c r="J42" s="37">
        <v>0</v>
      </c>
      <c r="K42" s="37">
        <v>1</v>
      </c>
      <c r="L42" s="37">
        <v>0</v>
      </c>
      <c r="M42" s="37">
        <v>2</v>
      </c>
      <c r="N42" s="37">
        <v>0</v>
      </c>
      <c r="O42" s="37">
        <v>1</v>
      </c>
      <c r="P42" s="38"/>
      <c r="Q42" s="65">
        <f t="shared" ref="Q42:Q47" si="3">SUM(D42:P42)</f>
        <v>7</v>
      </c>
      <c r="R42" s="40"/>
      <c r="S42" s="52"/>
      <c r="T42" s="36">
        <v>22</v>
      </c>
      <c r="U42" s="37">
        <v>8</v>
      </c>
      <c r="V42" s="37">
        <v>3</v>
      </c>
      <c r="W42" s="37">
        <v>3</v>
      </c>
      <c r="X42" s="37">
        <v>0</v>
      </c>
      <c r="Y42" s="37"/>
      <c r="Z42" s="128"/>
      <c r="AA42" s="43"/>
    </row>
    <row r="43" spans="1:27" x14ac:dyDescent="0.25">
      <c r="A43" s="70"/>
      <c r="B43" s="45" t="s">
        <v>15</v>
      </c>
      <c r="C43" s="46" t="s">
        <v>30</v>
      </c>
      <c r="D43" s="47">
        <v>0</v>
      </c>
      <c r="E43" s="48">
        <v>0</v>
      </c>
      <c r="F43" s="48">
        <v>2</v>
      </c>
      <c r="G43" s="48">
        <v>0</v>
      </c>
      <c r="H43" s="48">
        <v>0</v>
      </c>
      <c r="I43" s="48">
        <v>0</v>
      </c>
      <c r="J43" s="48">
        <v>0</v>
      </c>
      <c r="K43" s="48">
        <v>3</v>
      </c>
      <c r="L43" s="48">
        <v>0</v>
      </c>
      <c r="M43" s="48">
        <v>1</v>
      </c>
      <c r="N43" s="48">
        <v>0</v>
      </c>
      <c r="O43" s="48">
        <v>3</v>
      </c>
      <c r="P43" s="49"/>
      <c r="Q43" s="50">
        <f t="shared" si="3"/>
        <v>9</v>
      </c>
      <c r="R43" s="51"/>
      <c r="S43" s="52">
        <f>Q42+Q43+Q44+R42+R43+R44</f>
        <v>23</v>
      </c>
      <c r="T43" s="47" t="s">
        <v>17</v>
      </c>
      <c r="U43" s="48"/>
      <c r="V43" s="48"/>
      <c r="W43" s="48"/>
      <c r="X43" s="48"/>
      <c r="Y43" s="48"/>
      <c r="Z43" s="68"/>
      <c r="AA43" s="46">
        <v>2</v>
      </c>
    </row>
    <row r="44" spans="1:27" ht="16.5" thickBot="1" x14ac:dyDescent="0.3">
      <c r="A44" s="71"/>
      <c r="B44" s="54" t="s">
        <v>52</v>
      </c>
      <c r="C44" s="55"/>
      <c r="D44" s="56">
        <v>0</v>
      </c>
      <c r="E44" s="57">
        <v>0</v>
      </c>
      <c r="F44" s="57">
        <v>2</v>
      </c>
      <c r="G44" s="57">
        <v>0</v>
      </c>
      <c r="H44" s="57">
        <v>0</v>
      </c>
      <c r="I44" s="57">
        <v>0</v>
      </c>
      <c r="J44" s="57">
        <v>0</v>
      </c>
      <c r="K44" s="57">
        <v>3</v>
      </c>
      <c r="L44" s="57">
        <v>0</v>
      </c>
      <c r="M44" s="57">
        <v>1</v>
      </c>
      <c r="N44" s="57">
        <v>0</v>
      </c>
      <c r="O44" s="57">
        <v>1</v>
      </c>
      <c r="P44" s="58"/>
      <c r="Q44" s="59">
        <f t="shared" si="3"/>
        <v>7</v>
      </c>
      <c r="R44" s="60"/>
      <c r="S44" s="52"/>
      <c r="T44" s="56" t="s">
        <v>19</v>
      </c>
      <c r="U44" s="57"/>
      <c r="V44" s="57"/>
      <c r="W44" s="57"/>
      <c r="X44" s="57"/>
      <c r="Y44" s="62">
        <f>S43/36</f>
        <v>0.63888888888888884</v>
      </c>
      <c r="Z44" s="69"/>
      <c r="AA44" s="55"/>
    </row>
    <row r="45" spans="1:27" ht="16.5" thickTop="1" x14ac:dyDescent="0.25">
      <c r="A45" s="20"/>
      <c r="B45" s="109" t="s">
        <v>53</v>
      </c>
      <c r="C45" s="110"/>
      <c r="D45" s="75">
        <f>D39+D42</f>
        <v>3</v>
      </c>
      <c r="E45" s="76">
        <f t="shared" ref="E45:P45" si="4">E39+E42</f>
        <v>6</v>
      </c>
      <c r="F45" s="76">
        <f t="shared" si="4"/>
        <v>4</v>
      </c>
      <c r="G45" s="76">
        <f t="shared" si="4"/>
        <v>3</v>
      </c>
      <c r="H45" s="76">
        <f t="shared" si="4"/>
        <v>5</v>
      </c>
      <c r="I45" s="76">
        <f t="shared" si="4"/>
        <v>6</v>
      </c>
      <c r="J45" s="76">
        <f t="shared" si="4"/>
        <v>3</v>
      </c>
      <c r="K45" s="76">
        <f t="shared" si="4"/>
        <v>4</v>
      </c>
      <c r="L45" s="76">
        <f t="shared" si="4"/>
        <v>5</v>
      </c>
      <c r="M45" s="76">
        <f t="shared" si="4"/>
        <v>5</v>
      </c>
      <c r="N45" s="76">
        <f t="shared" si="4"/>
        <v>5</v>
      </c>
      <c r="O45" s="76">
        <f t="shared" si="4"/>
        <v>4</v>
      </c>
      <c r="P45" s="77">
        <f t="shared" si="4"/>
        <v>0</v>
      </c>
      <c r="Q45" s="78">
        <f t="shared" si="3"/>
        <v>53</v>
      </c>
      <c r="R45" s="79"/>
      <c r="S45" s="80"/>
      <c r="T45" s="75">
        <v>23</v>
      </c>
      <c r="U45" s="76">
        <v>10</v>
      </c>
      <c r="V45" s="76">
        <v>6</v>
      </c>
      <c r="W45" s="76">
        <v>25</v>
      </c>
      <c r="X45" s="76">
        <v>9</v>
      </c>
      <c r="Y45" s="129"/>
      <c r="Z45" s="81"/>
      <c r="AA45" s="82"/>
    </row>
    <row r="46" spans="1:27" x14ac:dyDescent="0.25">
      <c r="A46" s="83">
        <v>4</v>
      </c>
      <c r="B46" s="113"/>
      <c r="C46" s="85"/>
      <c r="D46" s="86">
        <f t="shared" ref="D46:P47" si="5">D40+D43</f>
        <v>2</v>
      </c>
      <c r="E46" s="87">
        <f t="shared" si="5"/>
        <v>3</v>
      </c>
      <c r="F46" s="87">
        <f t="shared" si="5"/>
        <v>5</v>
      </c>
      <c r="G46" s="87">
        <f t="shared" si="5"/>
        <v>3</v>
      </c>
      <c r="H46" s="87">
        <f t="shared" si="5"/>
        <v>3</v>
      </c>
      <c r="I46" s="87">
        <f t="shared" si="5"/>
        <v>5</v>
      </c>
      <c r="J46" s="87">
        <f t="shared" si="5"/>
        <v>3</v>
      </c>
      <c r="K46" s="87">
        <f t="shared" si="5"/>
        <v>6</v>
      </c>
      <c r="L46" s="87">
        <f t="shared" si="5"/>
        <v>2</v>
      </c>
      <c r="M46" s="87">
        <f t="shared" si="5"/>
        <v>4</v>
      </c>
      <c r="N46" s="87">
        <f t="shared" si="5"/>
        <v>3</v>
      </c>
      <c r="O46" s="87">
        <f t="shared" si="5"/>
        <v>6</v>
      </c>
      <c r="P46" s="88">
        <f t="shared" si="5"/>
        <v>0</v>
      </c>
      <c r="Q46" s="89">
        <f t="shared" si="3"/>
        <v>45</v>
      </c>
      <c r="R46" s="90"/>
      <c r="S46" s="91">
        <f>Q45+Q46+Q47+R45+R46+R47</f>
        <v>140</v>
      </c>
      <c r="T46" s="86"/>
      <c r="U46" s="87"/>
      <c r="V46" s="87"/>
      <c r="W46" s="87"/>
      <c r="X46" s="87"/>
      <c r="Y46" s="130"/>
      <c r="Z46" s="116"/>
      <c r="AA46" s="85"/>
    </row>
    <row r="47" spans="1:27" ht="16.5" thickBot="1" x14ac:dyDescent="0.3">
      <c r="A47" s="125"/>
      <c r="B47" s="94" t="s">
        <v>15</v>
      </c>
      <c r="C47" s="95"/>
      <c r="D47" s="96">
        <f t="shared" si="5"/>
        <v>0</v>
      </c>
      <c r="E47" s="97">
        <f t="shared" si="5"/>
        <v>3</v>
      </c>
      <c r="F47" s="97">
        <f t="shared" si="5"/>
        <v>5</v>
      </c>
      <c r="G47" s="97">
        <f t="shared" si="5"/>
        <v>1</v>
      </c>
      <c r="H47" s="97">
        <f t="shared" si="5"/>
        <v>3</v>
      </c>
      <c r="I47" s="97">
        <f t="shared" si="5"/>
        <v>5</v>
      </c>
      <c r="J47" s="97">
        <f t="shared" si="5"/>
        <v>1</v>
      </c>
      <c r="K47" s="97">
        <f t="shared" si="5"/>
        <v>6</v>
      </c>
      <c r="L47" s="97">
        <f t="shared" si="5"/>
        <v>3</v>
      </c>
      <c r="M47" s="97">
        <f t="shared" si="5"/>
        <v>6</v>
      </c>
      <c r="N47" s="97">
        <f t="shared" si="5"/>
        <v>3</v>
      </c>
      <c r="O47" s="97">
        <f t="shared" si="5"/>
        <v>6</v>
      </c>
      <c r="P47" s="98">
        <f t="shared" si="5"/>
        <v>0</v>
      </c>
      <c r="Q47" s="99">
        <f t="shared" si="3"/>
        <v>42</v>
      </c>
      <c r="R47" s="100"/>
      <c r="S47" s="117"/>
      <c r="T47" s="96"/>
      <c r="U47" s="97"/>
      <c r="V47" s="97"/>
      <c r="W47" s="97"/>
      <c r="X47" s="97"/>
      <c r="Y47" s="101">
        <f>S46/36</f>
        <v>3.8888888888888888</v>
      </c>
      <c r="Z47" s="118"/>
      <c r="AA47" s="95"/>
    </row>
    <row r="48" spans="1:27" ht="16.5" thickTop="1" x14ac:dyDescent="0.25">
      <c r="A48" s="127"/>
      <c r="B48" s="34" t="s">
        <v>54</v>
      </c>
      <c r="C48" s="35" t="s">
        <v>55</v>
      </c>
      <c r="D48" s="36">
        <v>3</v>
      </c>
      <c r="E48" s="37">
        <v>5</v>
      </c>
      <c r="F48" s="37">
        <v>3</v>
      </c>
      <c r="G48" s="37">
        <v>1</v>
      </c>
      <c r="H48" s="37">
        <v>3</v>
      </c>
      <c r="I48" s="37">
        <v>5</v>
      </c>
      <c r="J48" s="37">
        <v>3</v>
      </c>
      <c r="K48" s="37">
        <v>1</v>
      </c>
      <c r="L48" s="37">
        <v>3</v>
      </c>
      <c r="M48" s="37">
        <v>5</v>
      </c>
      <c r="N48" s="37">
        <v>5</v>
      </c>
      <c r="O48" s="37">
        <v>5</v>
      </c>
      <c r="P48" s="38"/>
      <c r="Q48" s="65">
        <f t="shared" si="0"/>
        <v>42</v>
      </c>
      <c r="R48" s="40"/>
      <c r="S48" s="104"/>
      <c r="T48" s="36">
        <v>4</v>
      </c>
      <c r="U48" s="37">
        <v>9</v>
      </c>
      <c r="V48" s="37">
        <v>1</v>
      </c>
      <c r="W48" s="37">
        <v>10</v>
      </c>
      <c r="X48" s="37">
        <v>12</v>
      </c>
      <c r="Y48" s="37"/>
      <c r="Z48" s="42"/>
      <c r="AA48" s="43"/>
    </row>
    <row r="49" spans="1:27" x14ac:dyDescent="0.25">
      <c r="A49" s="70"/>
      <c r="B49" s="45" t="s">
        <v>15</v>
      </c>
      <c r="C49" s="46" t="s">
        <v>16</v>
      </c>
      <c r="D49" s="47">
        <v>0</v>
      </c>
      <c r="E49" s="48">
        <v>5</v>
      </c>
      <c r="F49" s="48">
        <v>3</v>
      </c>
      <c r="G49" s="48">
        <v>0</v>
      </c>
      <c r="H49" s="48">
        <v>1</v>
      </c>
      <c r="I49" s="48">
        <v>5</v>
      </c>
      <c r="J49" s="48">
        <v>1</v>
      </c>
      <c r="K49" s="48">
        <v>1</v>
      </c>
      <c r="L49" s="48">
        <v>3</v>
      </c>
      <c r="M49" s="48">
        <v>5</v>
      </c>
      <c r="N49" s="48">
        <v>5</v>
      </c>
      <c r="O49" s="48">
        <v>5</v>
      </c>
      <c r="P49" s="49"/>
      <c r="Q49" s="50">
        <f t="shared" si="0"/>
        <v>34</v>
      </c>
      <c r="R49" s="51"/>
      <c r="S49" s="105">
        <f>Q48+Q49+Q50+R48+R49+R50</f>
        <v>101</v>
      </c>
      <c r="T49" s="47" t="s">
        <v>17</v>
      </c>
      <c r="U49" s="48"/>
      <c r="V49" s="48"/>
      <c r="W49" s="48"/>
      <c r="X49" s="48"/>
      <c r="Y49" s="48"/>
      <c r="Z49" s="68"/>
      <c r="AA49" s="46">
        <v>10</v>
      </c>
    </row>
    <row r="50" spans="1:27" ht="16.5" thickBot="1" x14ac:dyDescent="0.3">
      <c r="A50" s="70"/>
      <c r="B50" s="54" t="s">
        <v>38</v>
      </c>
      <c r="C50" s="55">
        <v>13</v>
      </c>
      <c r="D50" s="56">
        <v>0</v>
      </c>
      <c r="E50" s="57">
        <v>5</v>
      </c>
      <c r="F50" s="57">
        <v>0</v>
      </c>
      <c r="G50" s="57">
        <v>1</v>
      </c>
      <c r="H50" s="57">
        <v>1</v>
      </c>
      <c r="I50" s="57">
        <v>5</v>
      </c>
      <c r="J50" s="57">
        <v>1</v>
      </c>
      <c r="K50" s="57">
        <v>2</v>
      </c>
      <c r="L50" s="57">
        <v>1</v>
      </c>
      <c r="M50" s="57">
        <v>3</v>
      </c>
      <c r="N50" s="57">
        <v>3</v>
      </c>
      <c r="O50" s="57">
        <v>3</v>
      </c>
      <c r="P50" s="58"/>
      <c r="Q50" s="59">
        <f t="shared" si="0"/>
        <v>25</v>
      </c>
      <c r="R50" s="60"/>
      <c r="S50" s="106"/>
      <c r="T50" s="56" t="s">
        <v>19</v>
      </c>
      <c r="U50" s="57"/>
      <c r="V50" s="57"/>
      <c r="W50" s="57"/>
      <c r="X50" s="57"/>
      <c r="Y50" s="62">
        <f>S49/36</f>
        <v>2.8055555555555554</v>
      </c>
      <c r="Z50" s="69"/>
      <c r="AA50" s="55"/>
    </row>
    <row r="51" spans="1:27" ht="16.5" thickTop="1" x14ac:dyDescent="0.25">
      <c r="A51" s="70"/>
      <c r="B51" s="34" t="s">
        <v>56</v>
      </c>
      <c r="C51" s="35" t="s">
        <v>57</v>
      </c>
      <c r="D51" s="36">
        <v>3</v>
      </c>
      <c r="E51" s="37">
        <v>3</v>
      </c>
      <c r="F51" s="37">
        <v>2</v>
      </c>
      <c r="G51" s="37">
        <v>2</v>
      </c>
      <c r="H51" s="37">
        <v>5</v>
      </c>
      <c r="I51" s="37">
        <v>5</v>
      </c>
      <c r="J51" s="37">
        <v>2</v>
      </c>
      <c r="K51" s="37">
        <v>2</v>
      </c>
      <c r="L51" s="37">
        <v>3</v>
      </c>
      <c r="M51" s="37">
        <v>5</v>
      </c>
      <c r="N51" s="37">
        <v>5</v>
      </c>
      <c r="O51" s="37">
        <v>2</v>
      </c>
      <c r="P51" s="38"/>
      <c r="Q51" s="65">
        <f t="shared" si="0"/>
        <v>39</v>
      </c>
      <c r="R51" s="40"/>
      <c r="S51" s="52"/>
      <c r="T51" s="36">
        <v>2</v>
      </c>
      <c r="U51" s="37">
        <v>5</v>
      </c>
      <c r="V51" s="37">
        <v>8</v>
      </c>
      <c r="W51" s="37">
        <v>13</v>
      </c>
      <c r="X51" s="37">
        <v>8</v>
      </c>
      <c r="Y51" s="66"/>
      <c r="Z51" s="119"/>
      <c r="AA51" s="43"/>
    </row>
    <row r="52" spans="1:27" x14ac:dyDescent="0.25">
      <c r="A52" s="70"/>
      <c r="B52" s="45" t="s">
        <v>15</v>
      </c>
      <c r="C52" s="46" t="s">
        <v>16</v>
      </c>
      <c r="D52" s="47">
        <v>0</v>
      </c>
      <c r="E52" s="48">
        <v>5</v>
      </c>
      <c r="F52" s="48">
        <v>3</v>
      </c>
      <c r="G52" s="48">
        <v>1</v>
      </c>
      <c r="H52" s="48">
        <v>3</v>
      </c>
      <c r="I52" s="48">
        <v>5</v>
      </c>
      <c r="J52" s="48">
        <v>1</v>
      </c>
      <c r="K52" s="48">
        <v>1</v>
      </c>
      <c r="L52" s="48">
        <v>5</v>
      </c>
      <c r="M52" s="48">
        <v>3</v>
      </c>
      <c r="N52" s="48">
        <v>3</v>
      </c>
      <c r="O52" s="48">
        <v>3</v>
      </c>
      <c r="P52" s="49"/>
      <c r="Q52" s="50">
        <f t="shared" si="0"/>
        <v>33</v>
      </c>
      <c r="R52" s="51"/>
      <c r="S52" s="52">
        <f>Q51+Q52+Q53+R51+R52+R53</f>
        <v>100</v>
      </c>
      <c r="T52" s="47" t="s">
        <v>24</v>
      </c>
      <c r="U52" s="48"/>
      <c r="V52" s="48"/>
      <c r="W52" s="48"/>
      <c r="X52" s="48"/>
      <c r="Y52" s="67"/>
      <c r="Z52" s="120"/>
      <c r="AA52" s="46">
        <v>9</v>
      </c>
    </row>
    <row r="53" spans="1:27" ht="16.5" thickBot="1" x14ac:dyDescent="0.3">
      <c r="A53" s="71"/>
      <c r="B53" s="54" t="s">
        <v>38</v>
      </c>
      <c r="C53" s="55">
        <v>12</v>
      </c>
      <c r="D53" s="56">
        <v>1</v>
      </c>
      <c r="E53" s="57">
        <v>5</v>
      </c>
      <c r="F53" s="57">
        <v>3</v>
      </c>
      <c r="G53" s="57">
        <v>0</v>
      </c>
      <c r="H53" s="57">
        <v>3</v>
      </c>
      <c r="I53" s="57">
        <v>3</v>
      </c>
      <c r="J53" s="57">
        <v>2</v>
      </c>
      <c r="K53" s="57">
        <v>1</v>
      </c>
      <c r="L53" s="57">
        <v>2</v>
      </c>
      <c r="M53" s="57">
        <v>3</v>
      </c>
      <c r="N53" s="57">
        <v>2</v>
      </c>
      <c r="O53" s="57">
        <v>3</v>
      </c>
      <c r="P53" s="58"/>
      <c r="Q53" s="59">
        <f t="shared" si="0"/>
        <v>28</v>
      </c>
      <c r="R53" s="60"/>
      <c r="S53" s="52"/>
      <c r="T53" s="56" t="s">
        <v>19</v>
      </c>
      <c r="U53" s="57"/>
      <c r="V53" s="57"/>
      <c r="W53" s="57"/>
      <c r="X53" s="57"/>
      <c r="Y53" s="62">
        <f>S52/36</f>
        <v>2.7777777777777777</v>
      </c>
      <c r="Z53" s="121"/>
      <c r="AA53" s="55"/>
    </row>
    <row r="54" spans="1:27" ht="16.5" thickTop="1" x14ac:dyDescent="0.25">
      <c r="A54" s="20"/>
      <c r="B54" s="73" t="s">
        <v>44</v>
      </c>
      <c r="C54" s="82"/>
      <c r="D54" s="75">
        <f>D48+D51</f>
        <v>6</v>
      </c>
      <c r="E54" s="76">
        <f t="shared" ref="E54:O54" si="6">E48+E51</f>
        <v>8</v>
      </c>
      <c r="F54" s="76">
        <f t="shared" si="6"/>
        <v>5</v>
      </c>
      <c r="G54" s="76">
        <f t="shared" si="6"/>
        <v>3</v>
      </c>
      <c r="H54" s="76">
        <f t="shared" si="6"/>
        <v>8</v>
      </c>
      <c r="I54" s="76">
        <f t="shared" si="6"/>
        <v>10</v>
      </c>
      <c r="J54" s="76">
        <f t="shared" si="6"/>
        <v>5</v>
      </c>
      <c r="K54" s="76">
        <f t="shared" si="6"/>
        <v>3</v>
      </c>
      <c r="L54" s="76">
        <f t="shared" si="6"/>
        <v>6</v>
      </c>
      <c r="M54" s="76">
        <f t="shared" si="6"/>
        <v>10</v>
      </c>
      <c r="N54" s="76">
        <f t="shared" si="6"/>
        <v>10</v>
      </c>
      <c r="O54" s="76">
        <f t="shared" si="6"/>
        <v>7</v>
      </c>
      <c r="P54" s="77"/>
      <c r="Q54" s="78">
        <f>SUM(D54:P54)</f>
        <v>81</v>
      </c>
      <c r="R54" s="79"/>
      <c r="S54" s="80"/>
      <c r="T54" s="75">
        <v>6</v>
      </c>
      <c r="U54" s="76">
        <v>14</v>
      </c>
      <c r="V54" s="76">
        <v>9</v>
      </c>
      <c r="W54" s="76">
        <v>23</v>
      </c>
      <c r="X54" s="76">
        <v>20</v>
      </c>
      <c r="Y54" s="129"/>
      <c r="Z54" s="123"/>
      <c r="AA54" s="82"/>
    </row>
    <row r="55" spans="1:27" x14ac:dyDescent="0.25">
      <c r="A55" s="83">
        <v>5</v>
      </c>
      <c r="B55" s="84" t="s">
        <v>58</v>
      </c>
      <c r="C55" s="85"/>
      <c r="D55" s="86">
        <f t="shared" ref="D55:O56" si="7">D49+D52</f>
        <v>0</v>
      </c>
      <c r="E55" s="87">
        <f t="shared" si="7"/>
        <v>10</v>
      </c>
      <c r="F55" s="87">
        <f t="shared" si="7"/>
        <v>6</v>
      </c>
      <c r="G55" s="87">
        <f t="shared" si="7"/>
        <v>1</v>
      </c>
      <c r="H55" s="87">
        <f t="shared" si="7"/>
        <v>4</v>
      </c>
      <c r="I55" s="87">
        <f t="shared" si="7"/>
        <v>10</v>
      </c>
      <c r="J55" s="87">
        <f t="shared" si="7"/>
        <v>2</v>
      </c>
      <c r="K55" s="87">
        <f t="shared" si="7"/>
        <v>2</v>
      </c>
      <c r="L55" s="87">
        <f t="shared" si="7"/>
        <v>8</v>
      </c>
      <c r="M55" s="87">
        <f t="shared" si="7"/>
        <v>8</v>
      </c>
      <c r="N55" s="87">
        <f t="shared" si="7"/>
        <v>8</v>
      </c>
      <c r="O55" s="87">
        <f t="shared" si="7"/>
        <v>8</v>
      </c>
      <c r="P55" s="88"/>
      <c r="Q55" s="89">
        <f>SUM(D55:P55)</f>
        <v>67</v>
      </c>
      <c r="R55" s="90"/>
      <c r="S55" s="91">
        <f>Q54+Q55+Q56+R54+R55+R56</f>
        <v>201</v>
      </c>
      <c r="T55" s="86"/>
      <c r="U55" s="87"/>
      <c r="V55" s="87"/>
      <c r="W55" s="87"/>
      <c r="X55" s="87"/>
      <c r="Y55" s="130"/>
      <c r="Z55" s="124"/>
      <c r="AA55" s="85"/>
    </row>
    <row r="56" spans="1:27" ht="16.5" thickBot="1" x14ac:dyDescent="0.3">
      <c r="A56" s="125"/>
      <c r="B56" s="94" t="s">
        <v>15</v>
      </c>
      <c r="C56" s="95" t="s">
        <v>46</v>
      </c>
      <c r="D56" s="96">
        <f t="shared" si="7"/>
        <v>1</v>
      </c>
      <c r="E56" s="97">
        <f t="shared" si="7"/>
        <v>10</v>
      </c>
      <c r="F56" s="97">
        <f t="shared" si="7"/>
        <v>3</v>
      </c>
      <c r="G56" s="97">
        <f t="shared" si="7"/>
        <v>1</v>
      </c>
      <c r="H56" s="97">
        <f t="shared" si="7"/>
        <v>4</v>
      </c>
      <c r="I56" s="97">
        <f t="shared" si="7"/>
        <v>8</v>
      </c>
      <c r="J56" s="97">
        <f t="shared" si="7"/>
        <v>3</v>
      </c>
      <c r="K56" s="97">
        <f t="shared" si="7"/>
        <v>3</v>
      </c>
      <c r="L56" s="97">
        <f t="shared" si="7"/>
        <v>3</v>
      </c>
      <c r="M56" s="97">
        <f t="shared" si="7"/>
        <v>6</v>
      </c>
      <c r="N56" s="97">
        <f t="shared" si="7"/>
        <v>5</v>
      </c>
      <c r="O56" s="97">
        <f t="shared" si="7"/>
        <v>6</v>
      </c>
      <c r="P56" s="98"/>
      <c r="Q56" s="131">
        <f>SUM(D56:P56)</f>
        <v>53</v>
      </c>
      <c r="R56" s="100"/>
      <c r="S56" s="117"/>
      <c r="T56" s="96"/>
      <c r="U56" s="97"/>
      <c r="V56" s="97"/>
      <c r="W56" s="97"/>
      <c r="X56" s="97"/>
      <c r="Y56" s="101">
        <f>S55/36</f>
        <v>5.583333333333333</v>
      </c>
      <c r="Z56" s="126"/>
      <c r="AA56" s="95"/>
    </row>
    <row r="57" spans="1:27" s="135" customFormat="1" ht="16.5" thickTop="1" x14ac:dyDescent="0.25">
      <c r="A57" s="132"/>
      <c r="B57" s="2"/>
      <c r="C57" s="2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133"/>
      <c r="T57" s="4"/>
      <c r="U57" s="4"/>
      <c r="V57" s="4"/>
      <c r="W57" s="4"/>
      <c r="X57" s="4"/>
      <c r="Y57" s="134"/>
      <c r="AA57" s="2"/>
    </row>
    <row r="58" spans="1:27" s="135" customFormat="1" ht="16.5" thickBot="1" x14ac:dyDescent="0.3">
      <c r="A58" s="132"/>
      <c r="B58" s="2"/>
      <c r="C58" s="2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133"/>
      <c r="T58" s="4"/>
      <c r="U58" s="4"/>
      <c r="V58" s="4"/>
      <c r="W58" s="4"/>
      <c r="X58" s="4"/>
      <c r="Y58" s="134"/>
      <c r="AA58" s="2"/>
    </row>
    <row r="59" spans="1:27" ht="18" customHeight="1" thickTop="1" x14ac:dyDescent="0.25">
      <c r="A59" s="127"/>
      <c r="B59" s="136" t="s">
        <v>59</v>
      </c>
      <c r="C59" s="137" t="s">
        <v>60</v>
      </c>
      <c r="D59" s="138">
        <v>0</v>
      </c>
      <c r="E59" s="139">
        <v>1</v>
      </c>
      <c r="F59" s="139">
        <v>3</v>
      </c>
      <c r="G59" s="139"/>
      <c r="H59" s="139">
        <v>0</v>
      </c>
      <c r="I59" s="139">
        <v>2</v>
      </c>
      <c r="J59" s="139">
        <v>0</v>
      </c>
      <c r="K59" s="139">
        <v>0</v>
      </c>
      <c r="L59" s="139">
        <v>0</v>
      </c>
      <c r="M59" s="139">
        <v>0</v>
      </c>
      <c r="N59" s="139">
        <v>0</v>
      </c>
      <c r="O59" s="139">
        <v>0</v>
      </c>
      <c r="P59" s="139"/>
      <c r="Q59" s="65">
        <f>SUM(D59:P59)</f>
        <v>6</v>
      </c>
      <c r="R59" s="140"/>
      <c r="S59" s="104"/>
      <c r="T59" s="141">
        <v>0.4291666666666667</v>
      </c>
      <c r="U59" s="142"/>
      <c r="V59" s="36"/>
      <c r="W59" s="37"/>
      <c r="X59" s="37"/>
      <c r="Y59" s="37"/>
      <c r="Z59" s="143"/>
      <c r="AA59" s="144"/>
    </row>
    <row r="60" spans="1:27" ht="18" customHeight="1" x14ac:dyDescent="0.25">
      <c r="A60" s="70"/>
      <c r="B60" s="45" t="s">
        <v>61</v>
      </c>
      <c r="C60" s="46" t="s">
        <v>30</v>
      </c>
      <c r="D60" s="145">
        <v>0</v>
      </c>
      <c r="E60" s="146">
        <v>0</v>
      </c>
      <c r="F60" s="146">
        <v>2</v>
      </c>
      <c r="G60" s="146"/>
      <c r="H60" s="146">
        <v>0</v>
      </c>
      <c r="I60" s="146">
        <v>1</v>
      </c>
      <c r="J60" s="146">
        <v>0</v>
      </c>
      <c r="K60" s="146">
        <v>0</v>
      </c>
      <c r="L60" s="146">
        <v>0</v>
      </c>
      <c r="M60" s="146">
        <v>0</v>
      </c>
      <c r="N60" s="146">
        <v>0</v>
      </c>
      <c r="O60" s="146">
        <v>0</v>
      </c>
      <c r="P60" s="146"/>
      <c r="Q60" s="50">
        <f>SUM(D60:P60)</f>
        <v>3</v>
      </c>
      <c r="R60" s="147"/>
      <c r="S60" s="105">
        <f>Q59+Q60+Q61+R59+R60+R61</f>
        <v>12</v>
      </c>
      <c r="T60" s="148">
        <v>0.58194444444444449</v>
      </c>
      <c r="U60" s="149"/>
      <c r="V60" s="47">
        <v>2</v>
      </c>
      <c r="W60" s="48"/>
      <c r="X60" s="48"/>
      <c r="Y60" s="48"/>
      <c r="Z60" s="150"/>
      <c r="AA60" s="151">
        <v>2</v>
      </c>
    </row>
    <row r="61" spans="1:27" ht="18" customHeight="1" thickBot="1" x14ac:dyDescent="0.3">
      <c r="A61" s="70"/>
      <c r="B61" s="54" t="s">
        <v>18</v>
      </c>
      <c r="C61" s="55">
        <v>14</v>
      </c>
      <c r="D61" s="152">
        <v>0</v>
      </c>
      <c r="E61" s="153">
        <v>0</v>
      </c>
      <c r="F61" s="153">
        <v>2</v>
      </c>
      <c r="G61" s="153"/>
      <c r="H61" s="153">
        <v>0</v>
      </c>
      <c r="I61" s="153">
        <v>1</v>
      </c>
      <c r="J61" s="153">
        <v>0</v>
      </c>
      <c r="K61" s="153">
        <v>0</v>
      </c>
      <c r="L61" s="153">
        <v>0</v>
      </c>
      <c r="M61" s="153">
        <v>0</v>
      </c>
      <c r="N61" s="153">
        <v>0</v>
      </c>
      <c r="O61" s="153">
        <v>0</v>
      </c>
      <c r="P61" s="153"/>
      <c r="Q61" s="59">
        <f>SUM(D61:P61)</f>
        <v>3</v>
      </c>
      <c r="R61" s="154"/>
      <c r="S61" s="106"/>
      <c r="T61" s="155">
        <f>T60-T59</f>
        <v>0.15277777777777779</v>
      </c>
      <c r="U61" s="156"/>
      <c r="V61" s="56"/>
      <c r="W61" s="57"/>
      <c r="X61" s="57"/>
      <c r="Y61" s="57"/>
      <c r="Z61" s="157"/>
      <c r="AA61" s="158"/>
    </row>
    <row r="62" spans="1:27" ht="18" customHeight="1" thickTop="1" x14ac:dyDescent="0.25">
      <c r="A62" s="70"/>
      <c r="B62" s="159" t="s">
        <v>62</v>
      </c>
      <c r="C62" s="160" t="s">
        <v>63</v>
      </c>
      <c r="D62" s="161">
        <v>1</v>
      </c>
      <c r="E62" s="162">
        <v>2</v>
      </c>
      <c r="F62" s="162">
        <v>3</v>
      </c>
      <c r="G62" s="162"/>
      <c r="H62" s="162">
        <v>0</v>
      </c>
      <c r="I62" s="162">
        <v>0</v>
      </c>
      <c r="J62" s="162">
        <v>0</v>
      </c>
      <c r="K62" s="162">
        <v>2</v>
      </c>
      <c r="L62" s="162">
        <v>3</v>
      </c>
      <c r="M62" s="162">
        <v>2</v>
      </c>
      <c r="N62" s="162">
        <v>0</v>
      </c>
      <c r="O62" s="162">
        <v>0</v>
      </c>
      <c r="P62" s="162"/>
      <c r="Q62" s="163">
        <f t="shared" ref="Q62:Q82" si="8">SUM(D62:P62)</f>
        <v>13</v>
      </c>
      <c r="R62" s="164"/>
      <c r="S62" s="105"/>
      <c r="T62" s="165">
        <v>0.4291666666666667</v>
      </c>
      <c r="U62" s="166"/>
      <c r="V62" s="167"/>
      <c r="W62" s="168"/>
      <c r="X62" s="168"/>
      <c r="Y62" s="168"/>
      <c r="Z62" s="169"/>
      <c r="AA62" s="170"/>
    </row>
    <row r="63" spans="1:27" ht="18" customHeight="1" x14ac:dyDescent="0.25">
      <c r="A63" s="44"/>
      <c r="B63" s="45" t="s">
        <v>61</v>
      </c>
      <c r="C63" s="46" t="s">
        <v>30</v>
      </c>
      <c r="D63" s="145">
        <v>0</v>
      </c>
      <c r="E63" s="146">
        <v>1</v>
      </c>
      <c r="F63" s="146">
        <v>3</v>
      </c>
      <c r="G63" s="146"/>
      <c r="H63" s="146">
        <v>0</v>
      </c>
      <c r="I63" s="146">
        <v>2</v>
      </c>
      <c r="J63" s="146">
        <v>0</v>
      </c>
      <c r="K63" s="146">
        <v>1</v>
      </c>
      <c r="L63" s="146">
        <v>0</v>
      </c>
      <c r="M63" s="146">
        <v>0</v>
      </c>
      <c r="N63" s="146">
        <v>0</v>
      </c>
      <c r="O63" s="146">
        <v>0</v>
      </c>
      <c r="P63" s="146"/>
      <c r="Q63" s="50">
        <f t="shared" si="8"/>
        <v>7</v>
      </c>
      <c r="R63" s="147"/>
      <c r="S63" s="105">
        <f>Q62+Q63+Q64+R62+R63+R64</f>
        <v>32</v>
      </c>
      <c r="T63" s="148">
        <v>0.58194444444444449</v>
      </c>
      <c r="U63" s="149"/>
      <c r="V63" s="47">
        <v>3</v>
      </c>
      <c r="W63" s="48"/>
      <c r="X63" s="48"/>
      <c r="Y63" s="48"/>
      <c r="Z63" s="150"/>
      <c r="AA63" s="151">
        <v>3</v>
      </c>
    </row>
    <row r="64" spans="1:27" ht="18" customHeight="1" thickBot="1" x14ac:dyDescent="0.3">
      <c r="A64" s="44"/>
      <c r="B64" s="45" t="s">
        <v>18</v>
      </c>
      <c r="C64" s="46">
        <v>19</v>
      </c>
      <c r="D64" s="171">
        <v>0</v>
      </c>
      <c r="E64" s="172">
        <v>0</v>
      </c>
      <c r="F64" s="172">
        <v>3</v>
      </c>
      <c r="G64" s="172"/>
      <c r="H64" s="172">
        <v>3</v>
      </c>
      <c r="I64" s="172">
        <v>3</v>
      </c>
      <c r="J64" s="172">
        <v>0</v>
      </c>
      <c r="K64" s="172">
        <v>2</v>
      </c>
      <c r="L64" s="172">
        <v>0</v>
      </c>
      <c r="M64" s="172">
        <v>1</v>
      </c>
      <c r="N64" s="172">
        <v>0</v>
      </c>
      <c r="O64" s="172">
        <v>0</v>
      </c>
      <c r="P64" s="172"/>
      <c r="Q64" s="173">
        <f t="shared" si="8"/>
        <v>12</v>
      </c>
      <c r="R64" s="174"/>
      <c r="S64" s="105"/>
      <c r="T64" s="175">
        <f>T63-T62</f>
        <v>0.15277777777777779</v>
      </c>
      <c r="U64" s="176"/>
      <c r="V64" s="177"/>
      <c r="W64" s="178"/>
      <c r="X64" s="178"/>
      <c r="Y64" s="178"/>
      <c r="Z64" s="179"/>
      <c r="AA64" s="180"/>
    </row>
    <row r="65" spans="1:27" ht="18" customHeight="1" thickTop="1" x14ac:dyDescent="0.25">
      <c r="A65" s="70"/>
      <c r="B65" s="136" t="s">
        <v>20</v>
      </c>
      <c r="C65" s="137" t="s">
        <v>60</v>
      </c>
      <c r="D65" s="138">
        <v>5</v>
      </c>
      <c r="E65" s="139">
        <v>3</v>
      </c>
      <c r="F65" s="139">
        <v>3</v>
      </c>
      <c r="G65" s="139"/>
      <c r="H65" s="139">
        <v>3</v>
      </c>
      <c r="I65" s="139">
        <v>3</v>
      </c>
      <c r="J65" s="139">
        <v>3</v>
      </c>
      <c r="K65" s="139">
        <v>3</v>
      </c>
      <c r="L65" s="139">
        <v>0</v>
      </c>
      <c r="M65" s="139">
        <v>3</v>
      </c>
      <c r="N65" s="139">
        <v>0</v>
      </c>
      <c r="O65" s="139">
        <v>5</v>
      </c>
      <c r="P65" s="139"/>
      <c r="Q65" s="65">
        <f t="shared" si="8"/>
        <v>31</v>
      </c>
      <c r="R65" s="140"/>
      <c r="S65" s="104"/>
      <c r="T65" s="141">
        <v>0.4291666666666667</v>
      </c>
      <c r="U65" s="142"/>
      <c r="V65" s="36"/>
      <c r="W65" s="37"/>
      <c r="X65" s="37"/>
      <c r="Y65" s="37"/>
      <c r="Z65" s="143"/>
      <c r="AA65" s="144"/>
    </row>
    <row r="66" spans="1:27" ht="18" customHeight="1" x14ac:dyDescent="0.25">
      <c r="A66" s="70"/>
      <c r="B66" s="45" t="s">
        <v>61</v>
      </c>
      <c r="C66" s="46" t="s">
        <v>16</v>
      </c>
      <c r="D66" s="145">
        <v>0</v>
      </c>
      <c r="E66" s="146">
        <v>0</v>
      </c>
      <c r="F66" s="146">
        <v>3</v>
      </c>
      <c r="G66" s="146"/>
      <c r="H66" s="146">
        <v>2</v>
      </c>
      <c r="I66" s="146">
        <v>1</v>
      </c>
      <c r="J66" s="146">
        <v>0</v>
      </c>
      <c r="K66" s="146">
        <v>5</v>
      </c>
      <c r="L66" s="146">
        <v>5</v>
      </c>
      <c r="M66" s="146">
        <v>3</v>
      </c>
      <c r="N66" s="146">
        <v>0</v>
      </c>
      <c r="O66" s="146">
        <v>5</v>
      </c>
      <c r="P66" s="146"/>
      <c r="Q66" s="50">
        <f t="shared" si="8"/>
        <v>24</v>
      </c>
      <c r="R66" s="147"/>
      <c r="S66" s="105">
        <f>Q65+Q66+Q67+R65+R66+R67</f>
        <v>72</v>
      </c>
      <c r="T66" s="148">
        <v>0.58194444444444449</v>
      </c>
      <c r="U66" s="149"/>
      <c r="V66" s="47">
        <v>9</v>
      </c>
      <c r="W66" s="48"/>
      <c r="X66" s="48"/>
      <c r="Y66" s="48"/>
      <c r="Z66" s="150"/>
      <c r="AA66" s="151">
        <v>9</v>
      </c>
    </row>
    <row r="67" spans="1:27" ht="18" customHeight="1" thickBot="1" x14ac:dyDescent="0.3">
      <c r="A67" s="70"/>
      <c r="B67" s="54" t="s">
        <v>18</v>
      </c>
      <c r="C67" s="55">
        <v>22</v>
      </c>
      <c r="D67" s="152">
        <v>1</v>
      </c>
      <c r="E67" s="153">
        <v>1</v>
      </c>
      <c r="F67" s="153">
        <v>3</v>
      </c>
      <c r="G67" s="153"/>
      <c r="H67" s="153">
        <v>1</v>
      </c>
      <c r="I67" s="153">
        <v>2</v>
      </c>
      <c r="J67" s="153">
        <v>0</v>
      </c>
      <c r="K67" s="153">
        <v>1</v>
      </c>
      <c r="L67" s="153">
        <v>0</v>
      </c>
      <c r="M67" s="153">
        <v>5</v>
      </c>
      <c r="N67" s="153">
        <v>0</v>
      </c>
      <c r="O67" s="153">
        <v>3</v>
      </c>
      <c r="P67" s="153"/>
      <c r="Q67" s="59">
        <f t="shared" si="8"/>
        <v>17</v>
      </c>
      <c r="R67" s="154"/>
      <c r="S67" s="106"/>
      <c r="T67" s="155">
        <f>T66-T65</f>
        <v>0.15277777777777779</v>
      </c>
      <c r="U67" s="156"/>
      <c r="V67" s="56"/>
      <c r="W67" s="57"/>
      <c r="X67" s="57"/>
      <c r="Y67" s="57"/>
      <c r="Z67" s="157"/>
      <c r="AA67" s="158"/>
    </row>
    <row r="68" spans="1:27" ht="18" customHeight="1" thickTop="1" x14ac:dyDescent="0.25">
      <c r="A68" s="70"/>
      <c r="B68" s="45"/>
      <c r="C68" s="46"/>
      <c r="D68" s="161">
        <f>MAX(D59,D62,D65)</f>
        <v>5</v>
      </c>
      <c r="E68" s="162">
        <f t="shared" ref="E68:P68" si="9">MAX(E59,E62,E65)</f>
        <v>3</v>
      </c>
      <c r="F68" s="162">
        <f t="shared" si="9"/>
        <v>3</v>
      </c>
      <c r="G68" s="162">
        <f t="shared" si="9"/>
        <v>0</v>
      </c>
      <c r="H68" s="162">
        <f t="shared" si="9"/>
        <v>3</v>
      </c>
      <c r="I68" s="162">
        <f t="shared" si="9"/>
        <v>3</v>
      </c>
      <c r="J68" s="162">
        <f t="shared" si="9"/>
        <v>3</v>
      </c>
      <c r="K68" s="162">
        <f t="shared" si="9"/>
        <v>3</v>
      </c>
      <c r="L68" s="162">
        <f t="shared" si="9"/>
        <v>3</v>
      </c>
      <c r="M68" s="162">
        <f t="shared" si="9"/>
        <v>3</v>
      </c>
      <c r="N68" s="162">
        <f t="shared" si="9"/>
        <v>0</v>
      </c>
      <c r="O68" s="162">
        <f t="shared" si="9"/>
        <v>5</v>
      </c>
      <c r="P68" s="162">
        <f t="shared" si="9"/>
        <v>0</v>
      </c>
      <c r="Q68" s="163"/>
      <c r="R68" s="164"/>
      <c r="S68" s="105"/>
      <c r="T68" s="165"/>
      <c r="U68" s="181"/>
      <c r="V68" s="167"/>
      <c r="W68" s="168"/>
      <c r="X68" s="168"/>
      <c r="Y68" s="168"/>
      <c r="Z68" s="169"/>
      <c r="AA68" s="170"/>
    </row>
    <row r="69" spans="1:27" ht="18" customHeight="1" x14ac:dyDescent="0.25">
      <c r="A69" s="70"/>
      <c r="B69" s="45"/>
      <c r="C69" s="46"/>
      <c r="D69" s="145">
        <f t="shared" ref="D69:P70" si="10">MAX(D60,D63,D66)</f>
        <v>0</v>
      </c>
      <c r="E69" s="146">
        <f t="shared" si="10"/>
        <v>1</v>
      </c>
      <c r="F69" s="146">
        <f t="shared" si="10"/>
        <v>3</v>
      </c>
      <c r="G69" s="146">
        <f t="shared" si="10"/>
        <v>0</v>
      </c>
      <c r="H69" s="146">
        <f t="shared" si="10"/>
        <v>2</v>
      </c>
      <c r="I69" s="146">
        <f t="shared" si="10"/>
        <v>2</v>
      </c>
      <c r="J69" s="146">
        <f t="shared" si="10"/>
        <v>0</v>
      </c>
      <c r="K69" s="146">
        <f t="shared" si="10"/>
        <v>5</v>
      </c>
      <c r="L69" s="146">
        <f t="shared" si="10"/>
        <v>5</v>
      </c>
      <c r="M69" s="146">
        <f t="shared" si="10"/>
        <v>3</v>
      </c>
      <c r="N69" s="146">
        <f t="shared" si="10"/>
        <v>0</v>
      </c>
      <c r="O69" s="146">
        <f t="shared" si="10"/>
        <v>5</v>
      </c>
      <c r="P69" s="146">
        <f t="shared" si="10"/>
        <v>0</v>
      </c>
      <c r="Q69" s="50"/>
      <c r="R69" s="147"/>
      <c r="S69" s="105"/>
      <c r="T69" s="148"/>
      <c r="U69" s="181"/>
      <c r="V69" s="47"/>
      <c r="W69" s="48"/>
      <c r="X69" s="48"/>
      <c r="Y69" s="48"/>
      <c r="Z69" s="150"/>
      <c r="AA69" s="151"/>
    </row>
    <row r="70" spans="1:27" ht="18" customHeight="1" thickBot="1" x14ac:dyDescent="0.3">
      <c r="A70" s="70"/>
      <c r="B70" s="45"/>
      <c r="C70" s="46"/>
      <c r="D70" s="171">
        <f t="shared" si="10"/>
        <v>1</v>
      </c>
      <c r="E70" s="172">
        <f t="shared" si="10"/>
        <v>1</v>
      </c>
      <c r="F70" s="172">
        <f t="shared" si="10"/>
        <v>3</v>
      </c>
      <c r="G70" s="172">
        <f t="shared" si="10"/>
        <v>0</v>
      </c>
      <c r="H70" s="172">
        <f t="shared" si="10"/>
        <v>3</v>
      </c>
      <c r="I70" s="172">
        <f t="shared" si="10"/>
        <v>3</v>
      </c>
      <c r="J70" s="172">
        <f t="shared" si="10"/>
        <v>0</v>
      </c>
      <c r="K70" s="172">
        <f t="shared" si="10"/>
        <v>2</v>
      </c>
      <c r="L70" s="172">
        <f t="shared" si="10"/>
        <v>0</v>
      </c>
      <c r="M70" s="172">
        <f t="shared" si="10"/>
        <v>5</v>
      </c>
      <c r="N70" s="172">
        <f t="shared" si="10"/>
        <v>0</v>
      </c>
      <c r="O70" s="172">
        <f t="shared" si="10"/>
        <v>3</v>
      </c>
      <c r="P70" s="172">
        <f t="shared" si="10"/>
        <v>0</v>
      </c>
      <c r="Q70" s="173"/>
      <c r="R70" s="174"/>
      <c r="S70" s="105"/>
      <c r="T70" s="175"/>
      <c r="U70" s="181"/>
      <c r="V70" s="177"/>
      <c r="W70" s="178"/>
      <c r="X70" s="178"/>
      <c r="Y70" s="178"/>
      <c r="Z70" s="179"/>
      <c r="AA70" s="180"/>
    </row>
    <row r="71" spans="1:27" ht="18" customHeight="1" thickTop="1" x14ac:dyDescent="0.25">
      <c r="A71" s="182"/>
      <c r="B71" s="183" t="s">
        <v>64</v>
      </c>
      <c r="C71" s="82"/>
      <c r="D71" s="184">
        <f>D59+D62+D65-D68</f>
        <v>1</v>
      </c>
      <c r="E71" s="185">
        <f t="shared" ref="E71:P71" si="11">E59+E62+E65-E68</f>
        <v>3</v>
      </c>
      <c r="F71" s="185">
        <f t="shared" si="11"/>
        <v>6</v>
      </c>
      <c r="G71" s="185">
        <f t="shared" si="11"/>
        <v>0</v>
      </c>
      <c r="H71" s="185">
        <f t="shared" si="11"/>
        <v>0</v>
      </c>
      <c r="I71" s="185">
        <f t="shared" si="11"/>
        <v>2</v>
      </c>
      <c r="J71" s="185">
        <f t="shared" si="11"/>
        <v>0</v>
      </c>
      <c r="K71" s="185">
        <f t="shared" si="11"/>
        <v>2</v>
      </c>
      <c r="L71" s="185">
        <f t="shared" si="11"/>
        <v>0</v>
      </c>
      <c r="M71" s="185">
        <f t="shared" si="11"/>
        <v>2</v>
      </c>
      <c r="N71" s="185">
        <f t="shared" si="11"/>
        <v>0</v>
      </c>
      <c r="O71" s="185">
        <f t="shared" si="11"/>
        <v>0</v>
      </c>
      <c r="P71" s="185">
        <f t="shared" si="11"/>
        <v>0</v>
      </c>
      <c r="Q71" s="78">
        <f t="shared" si="8"/>
        <v>16</v>
      </c>
      <c r="R71" s="186"/>
      <c r="S71" s="108"/>
      <c r="T71" s="187" t="s">
        <v>65</v>
      </c>
      <c r="U71" s="188">
        <v>1</v>
      </c>
      <c r="V71" s="189"/>
      <c r="W71" s="189"/>
      <c r="X71" s="189"/>
      <c r="Y71" s="189"/>
      <c r="Z71" s="190"/>
      <c r="AA71" s="191"/>
    </row>
    <row r="72" spans="1:27" ht="18" customHeight="1" x14ac:dyDescent="0.25">
      <c r="A72" s="192">
        <v>1</v>
      </c>
      <c r="B72" s="113"/>
      <c r="C72" s="85"/>
      <c r="D72" s="193">
        <f t="shared" ref="D72:P73" si="12">D60+D63+D66-D69</f>
        <v>0</v>
      </c>
      <c r="E72" s="194">
        <f t="shared" si="12"/>
        <v>0</v>
      </c>
      <c r="F72" s="194">
        <f t="shared" si="12"/>
        <v>5</v>
      </c>
      <c r="G72" s="194">
        <f t="shared" si="12"/>
        <v>0</v>
      </c>
      <c r="H72" s="194">
        <f t="shared" si="12"/>
        <v>0</v>
      </c>
      <c r="I72" s="194">
        <f t="shared" si="12"/>
        <v>2</v>
      </c>
      <c r="J72" s="194">
        <f t="shared" si="12"/>
        <v>0</v>
      </c>
      <c r="K72" s="194">
        <f t="shared" si="12"/>
        <v>1</v>
      </c>
      <c r="L72" s="194">
        <f t="shared" si="12"/>
        <v>0</v>
      </c>
      <c r="M72" s="194">
        <f t="shared" si="12"/>
        <v>0</v>
      </c>
      <c r="N72" s="194">
        <f t="shared" si="12"/>
        <v>0</v>
      </c>
      <c r="O72" s="194">
        <f t="shared" si="12"/>
        <v>0</v>
      </c>
      <c r="P72" s="194">
        <f t="shared" si="12"/>
        <v>0</v>
      </c>
      <c r="Q72" s="89">
        <f t="shared" si="8"/>
        <v>8</v>
      </c>
      <c r="R72" s="195"/>
      <c r="S72" s="83">
        <f>Q71+Q72+Q73+R71+R72+R73</f>
        <v>35</v>
      </c>
      <c r="T72" s="196" t="s">
        <v>66</v>
      </c>
      <c r="U72" s="197"/>
      <c r="V72" s="198"/>
      <c r="W72" s="198"/>
      <c r="X72" s="198"/>
      <c r="Y72" s="198"/>
      <c r="Z72" s="199"/>
      <c r="AA72" s="200"/>
    </row>
    <row r="73" spans="1:27" ht="18" customHeight="1" thickBot="1" x14ac:dyDescent="0.3">
      <c r="A73" s="201"/>
      <c r="B73" s="94" t="s">
        <v>61</v>
      </c>
      <c r="C73" s="95" t="s">
        <v>67</v>
      </c>
      <c r="D73" s="202">
        <f t="shared" si="12"/>
        <v>0</v>
      </c>
      <c r="E73" s="203">
        <f t="shared" si="12"/>
        <v>0</v>
      </c>
      <c r="F73" s="203">
        <f t="shared" si="12"/>
        <v>5</v>
      </c>
      <c r="G73" s="203">
        <f t="shared" si="12"/>
        <v>0</v>
      </c>
      <c r="H73" s="203">
        <f t="shared" si="12"/>
        <v>1</v>
      </c>
      <c r="I73" s="203">
        <f t="shared" si="12"/>
        <v>3</v>
      </c>
      <c r="J73" s="203">
        <f t="shared" si="12"/>
        <v>0</v>
      </c>
      <c r="K73" s="203">
        <f t="shared" si="12"/>
        <v>1</v>
      </c>
      <c r="L73" s="203">
        <f t="shared" si="12"/>
        <v>0</v>
      </c>
      <c r="M73" s="203">
        <f t="shared" si="12"/>
        <v>1</v>
      </c>
      <c r="N73" s="203">
        <f t="shared" si="12"/>
        <v>0</v>
      </c>
      <c r="O73" s="203">
        <f t="shared" si="12"/>
        <v>0</v>
      </c>
      <c r="P73" s="203">
        <f t="shared" si="12"/>
        <v>0</v>
      </c>
      <c r="Q73" s="99">
        <f t="shared" si="8"/>
        <v>11</v>
      </c>
      <c r="R73" s="204"/>
      <c r="S73" s="205"/>
      <c r="T73" s="206" t="s">
        <v>68</v>
      </c>
      <c r="U73" s="207"/>
      <c r="V73" s="208"/>
      <c r="W73" s="208"/>
      <c r="X73" s="208"/>
      <c r="Y73" s="208"/>
      <c r="Z73" s="209"/>
      <c r="AA73" s="210"/>
    </row>
    <row r="74" spans="1:27" ht="18" customHeight="1" thickTop="1" x14ac:dyDescent="0.25">
      <c r="A74" s="70"/>
      <c r="B74" s="159" t="s">
        <v>69</v>
      </c>
      <c r="C74" s="160" t="s">
        <v>70</v>
      </c>
      <c r="D74" s="161">
        <v>2</v>
      </c>
      <c r="E74" s="162">
        <v>5</v>
      </c>
      <c r="F74" s="162">
        <v>5</v>
      </c>
      <c r="G74" s="162"/>
      <c r="H74" s="162">
        <v>5</v>
      </c>
      <c r="I74" s="162">
        <v>5</v>
      </c>
      <c r="J74" s="162">
        <v>1</v>
      </c>
      <c r="K74" s="162">
        <v>5</v>
      </c>
      <c r="L74" s="162">
        <v>1</v>
      </c>
      <c r="M74" s="162">
        <v>5</v>
      </c>
      <c r="N74" s="162">
        <v>5</v>
      </c>
      <c r="O74" s="162">
        <v>0</v>
      </c>
      <c r="P74" s="162"/>
      <c r="Q74" s="163">
        <f t="shared" si="8"/>
        <v>39</v>
      </c>
      <c r="R74" s="164"/>
      <c r="S74" s="105"/>
      <c r="T74" s="165">
        <v>0.41805555555555557</v>
      </c>
      <c r="U74" s="166"/>
      <c r="V74" s="167"/>
      <c r="W74" s="168"/>
      <c r="X74" s="168"/>
      <c r="Y74" s="168"/>
      <c r="Z74" s="169"/>
      <c r="AA74" s="170"/>
    </row>
    <row r="75" spans="1:27" ht="18" customHeight="1" x14ac:dyDescent="0.25">
      <c r="A75" s="44"/>
      <c r="B75" s="45" t="s">
        <v>61</v>
      </c>
      <c r="C75" s="46" t="s">
        <v>30</v>
      </c>
      <c r="D75" s="145">
        <v>2</v>
      </c>
      <c r="E75" s="146">
        <v>5</v>
      </c>
      <c r="F75" s="146">
        <v>3</v>
      </c>
      <c r="G75" s="146"/>
      <c r="H75" s="146">
        <v>3</v>
      </c>
      <c r="I75" s="146">
        <v>5</v>
      </c>
      <c r="J75" s="146">
        <v>1</v>
      </c>
      <c r="K75" s="146">
        <v>3</v>
      </c>
      <c r="L75" s="146">
        <v>3</v>
      </c>
      <c r="M75" s="146">
        <v>3</v>
      </c>
      <c r="N75" s="146">
        <v>5</v>
      </c>
      <c r="O75" s="146">
        <v>2</v>
      </c>
      <c r="P75" s="146"/>
      <c r="Q75" s="50">
        <f t="shared" si="8"/>
        <v>35</v>
      </c>
      <c r="R75" s="147"/>
      <c r="S75" s="105">
        <f>Q74+Q75+Q76+R74+R75+R76</f>
        <v>111</v>
      </c>
      <c r="T75" s="148">
        <v>0.65138888888888891</v>
      </c>
      <c r="U75" s="149"/>
      <c r="V75" s="47">
        <v>10</v>
      </c>
      <c r="W75" s="48"/>
      <c r="X75" s="48"/>
      <c r="Y75" s="48"/>
      <c r="Z75" s="150"/>
      <c r="AA75" s="151">
        <v>10</v>
      </c>
    </row>
    <row r="76" spans="1:27" ht="18" customHeight="1" thickBot="1" x14ac:dyDescent="0.3">
      <c r="A76" s="44"/>
      <c r="B76" s="45" t="s">
        <v>31</v>
      </c>
      <c r="C76" s="46"/>
      <c r="D76" s="171">
        <v>3</v>
      </c>
      <c r="E76" s="172">
        <v>3</v>
      </c>
      <c r="F76" s="172">
        <v>3</v>
      </c>
      <c r="G76" s="172"/>
      <c r="H76" s="172">
        <v>5</v>
      </c>
      <c r="I76" s="172">
        <v>3</v>
      </c>
      <c r="J76" s="172">
        <v>1</v>
      </c>
      <c r="K76" s="172">
        <v>5</v>
      </c>
      <c r="L76" s="172">
        <v>1</v>
      </c>
      <c r="M76" s="172">
        <v>3</v>
      </c>
      <c r="N76" s="172">
        <v>5</v>
      </c>
      <c r="O76" s="172">
        <v>5</v>
      </c>
      <c r="P76" s="172"/>
      <c r="Q76" s="173">
        <f t="shared" si="8"/>
        <v>37</v>
      </c>
      <c r="R76" s="174"/>
      <c r="S76" s="105"/>
      <c r="T76" s="175">
        <f>T75-T74</f>
        <v>0.23333333333333334</v>
      </c>
      <c r="U76" s="176"/>
      <c r="V76" s="177"/>
      <c r="W76" s="178"/>
      <c r="X76" s="178"/>
      <c r="Y76" s="178"/>
      <c r="Z76" s="179"/>
      <c r="AA76" s="180"/>
    </row>
    <row r="77" spans="1:27" ht="18" customHeight="1" thickTop="1" x14ac:dyDescent="0.25">
      <c r="A77" s="70"/>
      <c r="B77" s="136" t="s">
        <v>71</v>
      </c>
      <c r="C77" s="137" t="s">
        <v>72</v>
      </c>
      <c r="D77" s="138">
        <v>0</v>
      </c>
      <c r="E77" s="139">
        <v>5</v>
      </c>
      <c r="F77" s="139">
        <v>2</v>
      </c>
      <c r="G77" s="139"/>
      <c r="H77" s="139">
        <v>5</v>
      </c>
      <c r="I77" s="139">
        <v>0</v>
      </c>
      <c r="J77" s="139">
        <v>0</v>
      </c>
      <c r="K77" s="139">
        <v>0</v>
      </c>
      <c r="L77" s="139">
        <v>0</v>
      </c>
      <c r="M77" s="139">
        <v>5</v>
      </c>
      <c r="N77" s="139">
        <v>0</v>
      </c>
      <c r="O77" s="139">
        <v>0</v>
      </c>
      <c r="P77" s="139"/>
      <c r="Q77" s="65">
        <f t="shared" si="8"/>
        <v>17</v>
      </c>
      <c r="R77" s="140"/>
      <c r="S77" s="104"/>
      <c r="T77" s="141">
        <v>0.41805555555555557</v>
      </c>
      <c r="U77" s="142"/>
      <c r="V77" s="36"/>
      <c r="W77" s="37"/>
      <c r="X77" s="37"/>
      <c r="Y77" s="37"/>
      <c r="Z77" s="143"/>
      <c r="AA77" s="144"/>
    </row>
    <row r="78" spans="1:27" ht="18" customHeight="1" x14ac:dyDescent="0.25">
      <c r="A78" s="44"/>
      <c r="B78" s="45" t="s">
        <v>61</v>
      </c>
      <c r="C78" s="46" t="s">
        <v>30</v>
      </c>
      <c r="D78" s="145">
        <v>0</v>
      </c>
      <c r="E78" s="146">
        <v>5</v>
      </c>
      <c r="F78" s="146">
        <v>3</v>
      </c>
      <c r="G78" s="146"/>
      <c r="H78" s="146">
        <v>0</v>
      </c>
      <c r="I78" s="146">
        <v>0</v>
      </c>
      <c r="J78" s="146">
        <v>0</v>
      </c>
      <c r="K78" s="146">
        <v>1</v>
      </c>
      <c r="L78" s="146">
        <v>0</v>
      </c>
      <c r="M78" s="146">
        <v>1</v>
      </c>
      <c r="N78" s="146">
        <v>0</v>
      </c>
      <c r="O78" s="146">
        <v>0</v>
      </c>
      <c r="P78" s="146"/>
      <c r="Q78" s="50">
        <f t="shared" si="8"/>
        <v>10</v>
      </c>
      <c r="R78" s="147"/>
      <c r="S78" s="105">
        <f>Q77+Q78+Q79+R77+R78+R79</f>
        <v>35</v>
      </c>
      <c r="T78" s="148">
        <v>0.65138888888888891</v>
      </c>
      <c r="U78" s="149"/>
      <c r="V78" s="47">
        <v>4</v>
      </c>
      <c r="W78" s="48"/>
      <c r="X78" s="48"/>
      <c r="Y78" s="48"/>
      <c r="Z78" s="150"/>
      <c r="AA78" s="151">
        <v>4</v>
      </c>
    </row>
    <row r="79" spans="1:27" ht="18" customHeight="1" thickBot="1" x14ac:dyDescent="0.3">
      <c r="A79" s="44"/>
      <c r="B79" s="54" t="s">
        <v>31</v>
      </c>
      <c r="C79" s="55">
        <v>23</v>
      </c>
      <c r="D79" s="152">
        <v>0</v>
      </c>
      <c r="E79" s="153">
        <v>0</v>
      </c>
      <c r="F79" s="153">
        <v>3</v>
      </c>
      <c r="G79" s="153"/>
      <c r="H79" s="153">
        <v>0</v>
      </c>
      <c r="I79" s="153">
        <v>1</v>
      </c>
      <c r="J79" s="153">
        <v>0</v>
      </c>
      <c r="K79" s="153">
        <v>1</v>
      </c>
      <c r="L79" s="153">
        <v>0</v>
      </c>
      <c r="M79" s="153">
        <v>3</v>
      </c>
      <c r="N79" s="153">
        <v>0</v>
      </c>
      <c r="O79" s="153">
        <v>0</v>
      </c>
      <c r="P79" s="153"/>
      <c r="Q79" s="59">
        <f t="shared" si="8"/>
        <v>8</v>
      </c>
      <c r="R79" s="154"/>
      <c r="S79" s="106"/>
      <c r="T79" s="155">
        <f>T78-T77</f>
        <v>0.23333333333333334</v>
      </c>
      <c r="U79" s="156"/>
      <c r="V79" s="56"/>
      <c r="W79" s="57"/>
      <c r="X79" s="57"/>
      <c r="Y79" s="57"/>
      <c r="Z79" s="157"/>
      <c r="AA79" s="158"/>
    </row>
    <row r="80" spans="1:27" ht="18" customHeight="1" thickTop="1" x14ac:dyDescent="0.25">
      <c r="A80" s="70"/>
      <c r="B80" s="159" t="s">
        <v>73</v>
      </c>
      <c r="C80" s="160" t="s">
        <v>74</v>
      </c>
      <c r="D80" s="161">
        <v>1</v>
      </c>
      <c r="E80" s="162">
        <v>5</v>
      </c>
      <c r="F80" s="162">
        <v>3</v>
      </c>
      <c r="G80" s="162"/>
      <c r="H80" s="162">
        <v>3</v>
      </c>
      <c r="I80" s="162">
        <v>2</v>
      </c>
      <c r="J80" s="162">
        <v>0</v>
      </c>
      <c r="K80" s="162">
        <v>3</v>
      </c>
      <c r="L80" s="162">
        <v>0</v>
      </c>
      <c r="M80" s="162">
        <v>3</v>
      </c>
      <c r="N80" s="162">
        <v>0</v>
      </c>
      <c r="O80" s="162">
        <v>1</v>
      </c>
      <c r="P80" s="162"/>
      <c r="Q80" s="163">
        <f t="shared" si="8"/>
        <v>21</v>
      </c>
      <c r="R80" s="164"/>
      <c r="S80" s="105"/>
      <c r="T80" s="165">
        <v>0.41805555555555557</v>
      </c>
      <c r="U80" s="166"/>
      <c r="V80" s="167"/>
      <c r="W80" s="168"/>
      <c r="X80" s="168"/>
      <c r="Y80" s="168"/>
      <c r="Z80" s="169"/>
      <c r="AA80" s="170"/>
    </row>
    <row r="81" spans="1:27" ht="18" customHeight="1" x14ac:dyDescent="0.25">
      <c r="A81" s="44"/>
      <c r="B81" s="45" t="s">
        <v>61</v>
      </c>
      <c r="C81" s="46" t="s">
        <v>30</v>
      </c>
      <c r="D81" s="145">
        <v>0</v>
      </c>
      <c r="E81" s="146">
        <v>1</v>
      </c>
      <c r="F81" s="146">
        <v>3</v>
      </c>
      <c r="G81" s="146"/>
      <c r="H81" s="146">
        <v>0</v>
      </c>
      <c r="I81" s="146">
        <v>3</v>
      </c>
      <c r="J81" s="146">
        <v>0</v>
      </c>
      <c r="K81" s="146">
        <v>3</v>
      </c>
      <c r="L81" s="146">
        <v>0</v>
      </c>
      <c r="M81" s="146">
        <v>5</v>
      </c>
      <c r="N81" s="146">
        <v>0</v>
      </c>
      <c r="O81" s="146">
        <v>5</v>
      </c>
      <c r="P81" s="146"/>
      <c r="Q81" s="50">
        <f t="shared" si="8"/>
        <v>20</v>
      </c>
      <c r="R81" s="147"/>
      <c r="S81" s="105">
        <f>Q80+Q81+Q82+R80+R81+R82</f>
        <v>62</v>
      </c>
      <c r="T81" s="148">
        <v>0.65138888888888891</v>
      </c>
      <c r="U81" s="149"/>
      <c r="V81" s="47">
        <v>7</v>
      </c>
      <c r="W81" s="48"/>
      <c r="X81" s="48"/>
      <c r="Y81" s="48"/>
      <c r="Z81" s="150"/>
      <c r="AA81" s="151">
        <v>7</v>
      </c>
    </row>
    <row r="82" spans="1:27" ht="18" customHeight="1" thickBot="1" x14ac:dyDescent="0.3">
      <c r="A82" s="44"/>
      <c r="B82" s="45" t="s">
        <v>31</v>
      </c>
      <c r="C82" s="46">
        <v>27</v>
      </c>
      <c r="D82" s="171">
        <v>5</v>
      </c>
      <c r="E82" s="172">
        <v>2</v>
      </c>
      <c r="F82" s="172">
        <v>3</v>
      </c>
      <c r="G82" s="172"/>
      <c r="H82" s="172">
        <v>1</v>
      </c>
      <c r="I82" s="172">
        <v>2</v>
      </c>
      <c r="J82" s="172">
        <v>1</v>
      </c>
      <c r="K82" s="172">
        <v>3</v>
      </c>
      <c r="L82" s="172">
        <v>0</v>
      </c>
      <c r="M82" s="172">
        <v>3</v>
      </c>
      <c r="N82" s="172">
        <v>0</v>
      </c>
      <c r="O82" s="172">
        <v>1</v>
      </c>
      <c r="P82" s="172"/>
      <c r="Q82" s="173">
        <f t="shared" si="8"/>
        <v>21</v>
      </c>
      <c r="R82" s="174"/>
      <c r="S82" s="105"/>
      <c r="T82" s="175">
        <f>T81-T80</f>
        <v>0.23333333333333334</v>
      </c>
      <c r="U82" s="176"/>
      <c r="V82" s="177"/>
      <c r="W82" s="178"/>
      <c r="X82" s="178"/>
      <c r="Y82" s="178"/>
      <c r="Z82" s="179"/>
      <c r="AA82" s="180"/>
    </row>
    <row r="83" spans="1:27" ht="18" customHeight="1" thickTop="1" x14ac:dyDescent="0.25">
      <c r="A83" s="44"/>
      <c r="B83" s="211"/>
      <c r="C83" s="43"/>
      <c r="D83" s="138">
        <f>MAX(D74,D77,D80)</f>
        <v>2</v>
      </c>
      <c r="E83" s="139">
        <f t="shared" ref="E83:P83" si="13">MAX(E74,E77,E80)</f>
        <v>5</v>
      </c>
      <c r="F83" s="139">
        <f t="shared" si="13"/>
        <v>5</v>
      </c>
      <c r="G83" s="139">
        <f t="shared" si="13"/>
        <v>0</v>
      </c>
      <c r="H83" s="139">
        <f t="shared" si="13"/>
        <v>5</v>
      </c>
      <c r="I83" s="139">
        <f t="shared" si="13"/>
        <v>5</v>
      </c>
      <c r="J83" s="139">
        <f t="shared" si="13"/>
        <v>1</v>
      </c>
      <c r="K83" s="139">
        <f t="shared" si="13"/>
        <v>5</v>
      </c>
      <c r="L83" s="139">
        <f t="shared" si="13"/>
        <v>1</v>
      </c>
      <c r="M83" s="139">
        <f t="shared" si="13"/>
        <v>5</v>
      </c>
      <c r="N83" s="139">
        <f t="shared" si="13"/>
        <v>5</v>
      </c>
      <c r="O83" s="139">
        <f t="shared" si="13"/>
        <v>1</v>
      </c>
      <c r="P83" s="139">
        <f t="shared" si="13"/>
        <v>0</v>
      </c>
      <c r="Q83" s="65"/>
      <c r="R83" s="140"/>
      <c r="S83" s="104"/>
      <c r="T83" s="141"/>
      <c r="U83" s="212"/>
      <c r="V83" s="36"/>
      <c r="W83" s="37"/>
      <c r="X83" s="37"/>
      <c r="Y83" s="37"/>
      <c r="Z83" s="143"/>
      <c r="AA83" s="144"/>
    </row>
    <row r="84" spans="1:27" ht="18" customHeight="1" x14ac:dyDescent="0.25">
      <c r="A84" s="44"/>
      <c r="B84" s="45"/>
      <c r="C84" s="46"/>
      <c r="D84" s="145">
        <f t="shared" ref="D84:P85" si="14">MAX(D75,D78,D81)</f>
        <v>2</v>
      </c>
      <c r="E84" s="146">
        <f t="shared" si="14"/>
        <v>5</v>
      </c>
      <c r="F84" s="146">
        <f t="shared" si="14"/>
        <v>3</v>
      </c>
      <c r="G84" s="146">
        <f t="shared" si="14"/>
        <v>0</v>
      </c>
      <c r="H84" s="146">
        <f t="shared" si="14"/>
        <v>3</v>
      </c>
      <c r="I84" s="146">
        <f t="shared" si="14"/>
        <v>5</v>
      </c>
      <c r="J84" s="146">
        <f t="shared" si="14"/>
        <v>1</v>
      </c>
      <c r="K84" s="146">
        <f t="shared" si="14"/>
        <v>3</v>
      </c>
      <c r="L84" s="146">
        <f t="shared" si="14"/>
        <v>3</v>
      </c>
      <c r="M84" s="146">
        <f t="shared" si="14"/>
        <v>5</v>
      </c>
      <c r="N84" s="146">
        <f t="shared" si="14"/>
        <v>5</v>
      </c>
      <c r="O84" s="146">
        <f t="shared" si="14"/>
        <v>5</v>
      </c>
      <c r="P84" s="146">
        <f t="shared" si="14"/>
        <v>0</v>
      </c>
      <c r="Q84" s="50"/>
      <c r="R84" s="147"/>
      <c r="S84" s="105"/>
      <c r="T84" s="148"/>
      <c r="U84" s="181"/>
      <c r="V84" s="47"/>
      <c r="W84" s="48"/>
      <c r="X84" s="48"/>
      <c r="Y84" s="48"/>
      <c r="Z84" s="150"/>
      <c r="AA84" s="151"/>
    </row>
    <row r="85" spans="1:27" ht="18" customHeight="1" thickBot="1" x14ac:dyDescent="0.3">
      <c r="A85" s="107"/>
      <c r="B85" s="54"/>
      <c r="C85" s="55"/>
      <c r="D85" s="152">
        <f t="shared" si="14"/>
        <v>5</v>
      </c>
      <c r="E85" s="153">
        <f t="shared" si="14"/>
        <v>3</v>
      </c>
      <c r="F85" s="153">
        <f t="shared" si="14"/>
        <v>3</v>
      </c>
      <c r="G85" s="153">
        <f t="shared" si="14"/>
        <v>0</v>
      </c>
      <c r="H85" s="153">
        <f t="shared" si="14"/>
        <v>5</v>
      </c>
      <c r="I85" s="153">
        <f t="shared" si="14"/>
        <v>3</v>
      </c>
      <c r="J85" s="153">
        <f t="shared" si="14"/>
        <v>1</v>
      </c>
      <c r="K85" s="153">
        <f t="shared" si="14"/>
        <v>5</v>
      </c>
      <c r="L85" s="153">
        <f t="shared" si="14"/>
        <v>1</v>
      </c>
      <c r="M85" s="153">
        <f t="shared" si="14"/>
        <v>3</v>
      </c>
      <c r="N85" s="153">
        <f t="shared" si="14"/>
        <v>5</v>
      </c>
      <c r="O85" s="153">
        <f t="shared" si="14"/>
        <v>5</v>
      </c>
      <c r="P85" s="153">
        <f t="shared" si="14"/>
        <v>0</v>
      </c>
      <c r="Q85" s="59"/>
      <c r="R85" s="154"/>
      <c r="S85" s="106"/>
      <c r="T85" s="155"/>
      <c r="U85" s="213"/>
      <c r="V85" s="56"/>
      <c r="W85" s="57"/>
      <c r="X85" s="57"/>
      <c r="Y85" s="57"/>
      <c r="Z85" s="157"/>
      <c r="AA85" s="158"/>
    </row>
    <row r="86" spans="1:27" ht="18" customHeight="1" thickTop="1" x14ac:dyDescent="0.25">
      <c r="A86" s="182"/>
      <c r="B86" s="214" t="s">
        <v>75</v>
      </c>
      <c r="C86" s="215"/>
      <c r="D86" s="216">
        <f>D74+D77+D80-D83</f>
        <v>1</v>
      </c>
      <c r="E86" s="217">
        <f t="shared" ref="E86:P86" si="15">E74+E77+E80-E83</f>
        <v>10</v>
      </c>
      <c r="F86" s="217">
        <f t="shared" si="15"/>
        <v>5</v>
      </c>
      <c r="G86" s="217">
        <f t="shared" si="15"/>
        <v>0</v>
      </c>
      <c r="H86" s="217">
        <f t="shared" si="15"/>
        <v>8</v>
      </c>
      <c r="I86" s="217">
        <f t="shared" si="15"/>
        <v>2</v>
      </c>
      <c r="J86" s="217">
        <f t="shared" si="15"/>
        <v>0</v>
      </c>
      <c r="K86" s="217">
        <f t="shared" si="15"/>
        <v>3</v>
      </c>
      <c r="L86" s="217">
        <f t="shared" si="15"/>
        <v>0</v>
      </c>
      <c r="M86" s="217">
        <f t="shared" si="15"/>
        <v>8</v>
      </c>
      <c r="N86" s="217">
        <f t="shared" si="15"/>
        <v>0</v>
      </c>
      <c r="O86" s="217">
        <f t="shared" si="15"/>
        <v>0</v>
      </c>
      <c r="P86" s="217">
        <f t="shared" si="15"/>
        <v>0</v>
      </c>
      <c r="Q86" s="218">
        <f t="shared" ref="Q86:Q97" si="16">SUM(D86:P86)</f>
        <v>37</v>
      </c>
      <c r="R86" s="219"/>
      <c r="S86" s="83"/>
      <c r="T86" s="196" t="s">
        <v>65</v>
      </c>
      <c r="U86" s="220">
        <v>3</v>
      </c>
      <c r="V86" s="221"/>
      <c r="W86" s="221"/>
      <c r="X86" s="221"/>
      <c r="Y86" s="221"/>
      <c r="Z86" s="222"/>
      <c r="AA86" s="200"/>
    </row>
    <row r="87" spans="1:27" ht="18" customHeight="1" x14ac:dyDescent="0.25">
      <c r="A87" s="223">
        <v>3</v>
      </c>
      <c r="B87" s="113"/>
      <c r="C87" s="85"/>
      <c r="D87" s="193">
        <f t="shared" ref="D87:P88" si="17">D75+D78+D81-D84</f>
        <v>0</v>
      </c>
      <c r="E87" s="194">
        <f t="shared" si="17"/>
        <v>6</v>
      </c>
      <c r="F87" s="194">
        <f t="shared" si="17"/>
        <v>6</v>
      </c>
      <c r="G87" s="194">
        <f t="shared" si="17"/>
        <v>0</v>
      </c>
      <c r="H87" s="194">
        <f t="shared" si="17"/>
        <v>0</v>
      </c>
      <c r="I87" s="194">
        <f t="shared" si="17"/>
        <v>3</v>
      </c>
      <c r="J87" s="194">
        <f t="shared" si="17"/>
        <v>0</v>
      </c>
      <c r="K87" s="194">
        <f t="shared" si="17"/>
        <v>4</v>
      </c>
      <c r="L87" s="194">
        <f t="shared" si="17"/>
        <v>0</v>
      </c>
      <c r="M87" s="194">
        <f t="shared" si="17"/>
        <v>4</v>
      </c>
      <c r="N87" s="194">
        <f t="shared" si="17"/>
        <v>0</v>
      </c>
      <c r="O87" s="194">
        <f t="shared" si="17"/>
        <v>2</v>
      </c>
      <c r="P87" s="194">
        <f t="shared" si="17"/>
        <v>0</v>
      </c>
      <c r="Q87" s="89">
        <f t="shared" si="16"/>
        <v>25</v>
      </c>
      <c r="R87" s="195"/>
      <c r="S87" s="83">
        <f>Q86+Q87+Q88+R86+R87+R88</f>
        <v>89</v>
      </c>
      <c r="T87" s="196" t="s">
        <v>66</v>
      </c>
      <c r="U87" s="197"/>
      <c r="V87" s="221"/>
      <c r="W87" s="221"/>
      <c r="X87" s="221"/>
      <c r="Y87" s="221"/>
      <c r="Z87" s="222"/>
      <c r="AA87" s="200"/>
    </row>
    <row r="88" spans="1:27" ht="18" customHeight="1" thickBot="1" x14ac:dyDescent="0.3">
      <c r="A88" s="224"/>
      <c r="B88" s="113" t="s">
        <v>61</v>
      </c>
      <c r="C88" s="85" t="s">
        <v>76</v>
      </c>
      <c r="D88" s="225">
        <f t="shared" si="17"/>
        <v>3</v>
      </c>
      <c r="E88" s="226">
        <f t="shared" si="17"/>
        <v>2</v>
      </c>
      <c r="F88" s="226">
        <f t="shared" si="17"/>
        <v>6</v>
      </c>
      <c r="G88" s="226">
        <f t="shared" si="17"/>
        <v>0</v>
      </c>
      <c r="H88" s="226">
        <f t="shared" si="17"/>
        <v>1</v>
      </c>
      <c r="I88" s="226">
        <f t="shared" si="17"/>
        <v>3</v>
      </c>
      <c r="J88" s="226">
        <f t="shared" si="17"/>
        <v>1</v>
      </c>
      <c r="K88" s="226">
        <f t="shared" si="17"/>
        <v>4</v>
      </c>
      <c r="L88" s="226">
        <f t="shared" si="17"/>
        <v>0</v>
      </c>
      <c r="M88" s="226">
        <f t="shared" si="17"/>
        <v>6</v>
      </c>
      <c r="N88" s="226">
        <f t="shared" si="17"/>
        <v>0</v>
      </c>
      <c r="O88" s="226">
        <f t="shared" si="17"/>
        <v>1</v>
      </c>
      <c r="P88" s="226">
        <f t="shared" si="17"/>
        <v>0</v>
      </c>
      <c r="Q88" s="227">
        <f t="shared" si="16"/>
        <v>27</v>
      </c>
      <c r="R88" s="228"/>
      <c r="S88" s="83"/>
      <c r="T88" s="196" t="s">
        <v>68</v>
      </c>
      <c r="U88" s="229"/>
      <c r="V88" s="221"/>
      <c r="W88" s="221"/>
      <c r="X88" s="221"/>
      <c r="Y88" s="221"/>
      <c r="Z88" s="222"/>
      <c r="AA88" s="200"/>
    </row>
    <row r="89" spans="1:27" ht="18" customHeight="1" thickTop="1" x14ac:dyDescent="0.25">
      <c r="A89" s="127"/>
      <c r="B89" s="136" t="s">
        <v>77</v>
      </c>
      <c r="C89" s="137" t="s">
        <v>78</v>
      </c>
      <c r="D89" s="138">
        <v>0</v>
      </c>
      <c r="E89" s="139">
        <v>0</v>
      </c>
      <c r="F89" s="139">
        <v>2</v>
      </c>
      <c r="G89" s="139"/>
      <c r="H89" s="139">
        <v>1</v>
      </c>
      <c r="I89" s="139">
        <v>0</v>
      </c>
      <c r="J89" s="139">
        <v>0</v>
      </c>
      <c r="K89" s="139">
        <v>0</v>
      </c>
      <c r="L89" s="139">
        <v>0</v>
      </c>
      <c r="M89" s="139">
        <v>3</v>
      </c>
      <c r="N89" s="139">
        <v>0</v>
      </c>
      <c r="O89" s="139">
        <v>0</v>
      </c>
      <c r="P89" s="139"/>
      <c r="Q89" s="65">
        <f t="shared" si="16"/>
        <v>6</v>
      </c>
      <c r="R89" s="140"/>
      <c r="S89" s="104"/>
      <c r="T89" s="141">
        <v>0.42222222222222222</v>
      </c>
      <c r="U89" s="142"/>
      <c r="V89" s="36"/>
      <c r="W89" s="37"/>
      <c r="X89" s="37"/>
      <c r="Y89" s="37"/>
      <c r="Z89" s="143"/>
      <c r="AA89" s="144"/>
    </row>
    <row r="90" spans="1:27" ht="18" customHeight="1" x14ac:dyDescent="0.25">
      <c r="A90" s="70"/>
      <c r="B90" s="45" t="s">
        <v>61</v>
      </c>
      <c r="C90" s="46" t="s">
        <v>16</v>
      </c>
      <c r="D90" s="145">
        <v>0</v>
      </c>
      <c r="E90" s="146">
        <v>0</v>
      </c>
      <c r="F90" s="146">
        <v>3</v>
      </c>
      <c r="G90" s="146"/>
      <c r="H90" s="146">
        <v>0</v>
      </c>
      <c r="I90" s="146">
        <v>0</v>
      </c>
      <c r="J90" s="146">
        <v>0</v>
      </c>
      <c r="K90" s="146">
        <v>0</v>
      </c>
      <c r="L90" s="146">
        <v>0</v>
      </c>
      <c r="M90" s="146">
        <v>1</v>
      </c>
      <c r="N90" s="146">
        <v>0</v>
      </c>
      <c r="O90" s="146">
        <v>0</v>
      </c>
      <c r="P90" s="146"/>
      <c r="Q90" s="50">
        <f t="shared" si="16"/>
        <v>4</v>
      </c>
      <c r="R90" s="147"/>
      <c r="S90" s="105">
        <f>Q89+Q90+Q91+R89+R90+R91</f>
        <v>11</v>
      </c>
      <c r="T90" s="148">
        <v>0.55902777777777779</v>
      </c>
      <c r="U90" s="149"/>
      <c r="V90" s="47">
        <v>1</v>
      </c>
      <c r="W90" s="48"/>
      <c r="X90" s="48"/>
      <c r="Y90" s="48"/>
      <c r="Z90" s="150"/>
      <c r="AA90" s="151">
        <v>1</v>
      </c>
    </row>
    <row r="91" spans="1:27" ht="18" customHeight="1" thickBot="1" x14ac:dyDescent="0.3">
      <c r="A91" s="70"/>
      <c r="B91" s="54" t="s">
        <v>38</v>
      </c>
      <c r="C91" s="55">
        <v>16</v>
      </c>
      <c r="D91" s="152">
        <v>0</v>
      </c>
      <c r="E91" s="153">
        <v>0</v>
      </c>
      <c r="F91" s="153">
        <v>1</v>
      </c>
      <c r="G91" s="153"/>
      <c r="H91" s="153">
        <v>0</v>
      </c>
      <c r="I91" s="153">
        <v>0</v>
      </c>
      <c r="J91" s="153">
        <v>0</v>
      </c>
      <c r="K91" s="153">
        <v>0</v>
      </c>
      <c r="L91" s="153">
        <v>0</v>
      </c>
      <c r="M91" s="153">
        <v>0</v>
      </c>
      <c r="N91" s="153">
        <v>0</v>
      </c>
      <c r="O91" s="153">
        <v>0</v>
      </c>
      <c r="P91" s="153"/>
      <c r="Q91" s="59">
        <f t="shared" si="16"/>
        <v>1</v>
      </c>
      <c r="R91" s="154"/>
      <c r="S91" s="106"/>
      <c r="T91" s="155">
        <f>T90-T89</f>
        <v>0.13680555555555557</v>
      </c>
      <c r="U91" s="156"/>
      <c r="V91" s="56"/>
      <c r="W91" s="57"/>
      <c r="X91" s="57"/>
      <c r="Y91" s="57"/>
      <c r="Z91" s="157"/>
      <c r="AA91" s="158"/>
    </row>
    <row r="92" spans="1:27" ht="18" customHeight="1" thickTop="1" x14ac:dyDescent="0.25">
      <c r="A92" s="70"/>
      <c r="B92" s="159" t="s">
        <v>56</v>
      </c>
      <c r="C92" s="160" t="s">
        <v>79</v>
      </c>
      <c r="D92" s="161">
        <v>5</v>
      </c>
      <c r="E92" s="162">
        <v>3</v>
      </c>
      <c r="F92" s="162">
        <v>5</v>
      </c>
      <c r="G92" s="162"/>
      <c r="H92" s="162">
        <v>0</v>
      </c>
      <c r="I92" s="162">
        <v>1</v>
      </c>
      <c r="J92" s="162">
        <v>1</v>
      </c>
      <c r="K92" s="162">
        <v>0</v>
      </c>
      <c r="L92" s="162">
        <v>2</v>
      </c>
      <c r="M92" s="162">
        <v>3</v>
      </c>
      <c r="N92" s="162">
        <v>0</v>
      </c>
      <c r="O92" s="162">
        <v>0</v>
      </c>
      <c r="P92" s="162"/>
      <c r="Q92" s="163">
        <f t="shared" si="16"/>
        <v>20</v>
      </c>
      <c r="R92" s="164"/>
      <c r="S92" s="105"/>
      <c r="T92" s="165">
        <v>0.42222222222222222</v>
      </c>
      <c r="U92" s="166"/>
      <c r="V92" s="167"/>
      <c r="W92" s="168"/>
      <c r="X92" s="168"/>
      <c r="Y92" s="168"/>
      <c r="Z92" s="169"/>
      <c r="AA92" s="170"/>
    </row>
    <row r="93" spans="1:27" ht="18" customHeight="1" x14ac:dyDescent="0.25">
      <c r="A93" s="44"/>
      <c r="B93" s="45" t="s">
        <v>61</v>
      </c>
      <c r="C93" s="46" t="s">
        <v>16</v>
      </c>
      <c r="D93" s="145">
        <v>0</v>
      </c>
      <c r="E93" s="146">
        <v>1</v>
      </c>
      <c r="F93" s="146">
        <v>3</v>
      </c>
      <c r="G93" s="146"/>
      <c r="H93" s="146">
        <v>5</v>
      </c>
      <c r="I93" s="146">
        <v>1</v>
      </c>
      <c r="J93" s="146">
        <v>1</v>
      </c>
      <c r="K93" s="146">
        <v>3</v>
      </c>
      <c r="L93" s="146">
        <v>3</v>
      </c>
      <c r="M93" s="146">
        <v>3</v>
      </c>
      <c r="N93" s="146">
        <v>0</v>
      </c>
      <c r="O93" s="146">
        <v>0</v>
      </c>
      <c r="P93" s="146"/>
      <c r="Q93" s="50">
        <f t="shared" si="16"/>
        <v>20</v>
      </c>
      <c r="R93" s="147"/>
      <c r="S93" s="105">
        <f>Q92+Q93+Q94+R92+R93+R94</f>
        <v>52</v>
      </c>
      <c r="T93" s="148">
        <v>0.55902777777777779</v>
      </c>
      <c r="U93" s="149"/>
      <c r="V93" s="47">
        <v>6</v>
      </c>
      <c r="W93" s="48"/>
      <c r="X93" s="48"/>
      <c r="Y93" s="48"/>
      <c r="Z93" s="150"/>
      <c r="AA93" s="151">
        <v>6</v>
      </c>
    </row>
    <row r="94" spans="1:27" ht="18" customHeight="1" thickBot="1" x14ac:dyDescent="0.3">
      <c r="A94" s="107"/>
      <c r="B94" s="230" t="s">
        <v>38</v>
      </c>
      <c r="C94" s="231">
        <v>25</v>
      </c>
      <c r="D94" s="232">
        <v>0</v>
      </c>
      <c r="E94" s="233">
        <v>0</v>
      </c>
      <c r="F94" s="233">
        <v>2</v>
      </c>
      <c r="G94" s="233"/>
      <c r="H94" s="233">
        <v>1</v>
      </c>
      <c r="I94" s="233">
        <v>1</v>
      </c>
      <c r="J94" s="233">
        <v>0</v>
      </c>
      <c r="K94" s="233">
        <v>0</v>
      </c>
      <c r="L94" s="233">
        <v>5</v>
      </c>
      <c r="M94" s="233">
        <v>3</v>
      </c>
      <c r="N94" s="233">
        <v>0</v>
      </c>
      <c r="O94" s="233">
        <v>0</v>
      </c>
      <c r="P94" s="233"/>
      <c r="Q94" s="234">
        <f t="shared" si="16"/>
        <v>12</v>
      </c>
      <c r="R94" s="235"/>
      <c r="S94" s="236"/>
      <c r="T94" s="237">
        <f>T93-T92</f>
        <v>0.13680555555555557</v>
      </c>
      <c r="U94" s="149"/>
      <c r="V94" s="56"/>
      <c r="W94" s="57"/>
      <c r="X94" s="57"/>
      <c r="Y94" s="57"/>
      <c r="Z94" s="157"/>
      <c r="AA94" s="158"/>
    </row>
    <row r="95" spans="1:27" ht="18" customHeight="1" thickTop="1" x14ac:dyDescent="0.25">
      <c r="A95" s="182"/>
      <c r="B95" s="238" t="s">
        <v>44</v>
      </c>
      <c r="C95" s="85"/>
      <c r="D95" s="239">
        <f>D89+D92</f>
        <v>5</v>
      </c>
      <c r="E95" s="240">
        <f t="shared" ref="E95:P95" si="18">E89+E92</f>
        <v>3</v>
      </c>
      <c r="F95" s="240">
        <f t="shared" si="18"/>
        <v>7</v>
      </c>
      <c r="G95" s="240">
        <f t="shared" si="18"/>
        <v>0</v>
      </c>
      <c r="H95" s="240">
        <f t="shared" si="18"/>
        <v>1</v>
      </c>
      <c r="I95" s="240">
        <f t="shared" si="18"/>
        <v>1</v>
      </c>
      <c r="J95" s="240">
        <f t="shared" si="18"/>
        <v>1</v>
      </c>
      <c r="K95" s="240">
        <f t="shared" si="18"/>
        <v>0</v>
      </c>
      <c r="L95" s="240">
        <f t="shared" si="18"/>
        <v>2</v>
      </c>
      <c r="M95" s="240">
        <f t="shared" si="18"/>
        <v>6</v>
      </c>
      <c r="N95" s="240">
        <f t="shared" si="18"/>
        <v>0</v>
      </c>
      <c r="O95" s="240">
        <f t="shared" si="18"/>
        <v>0</v>
      </c>
      <c r="P95" s="240">
        <f t="shared" si="18"/>
        <v>0</v>
      </c>
      <c r="Q95" s="241">
        <f t="shared" si="16"/>
        <v>26</v>
      </c>
      <c r="R95" s="242"/>
      <c r="S95" s="83"/>
      <c r="T95" s="196" t="s">
        <v>65</v>
      </c>
      <c r="U95" s="243">
        <v>2</v>
      </c>
      <c r="V95" s="244"/>
      <c r="W95" s="189"/>
      <c r="X95" s="189"/>
      <c r="Y95" s="189"/>
      <c r="Z95" s="245"/>
      <c r="AA95" s="191"/>
    </row>
    <row r="96" spans="1:27" ht="18" customHeight="1" x14ac:dyDescent="0.25">
      <c r="A96" s="223">
        <v>2</v>
      </c>
      <c r="B96" s="113" t="s">
        <v>80</v>
      </c>
      <c r="C96" s="85"/>
      <c r="D96" s="193">
        <f t="shared" ref="D96:P97" si="19">D90+D93</f>
        <v>0</v>
      </c>
      <c r="E96" s="194">
        <f t="shared" si="19"/>
        <v>1</v>
      </c>
      <c r="F96" s="194">
        <f t="shared" si="19"/>
        <v>6</v>
      </c>
      <c r="G96" s="194">
        <f t="shared" si="19"/>
        <v>0</v>
      </c>
      <c r="H96" s="194">
        <f t="shared" si="19"/>
        <v>5</v>
      </c>
      <c r="I96" s="194">
        <f t="shared" si="19"/>
        <v>1</v>
      </c>
      <c r="J96" s="194">
        <f t="shared" si="19"/>
        <v>1</v>
      </c>
      <c r="K96" s="194">
        <f t="shared" si="19"/>
        <v>3</v>
      </c>
      <c r="L96" s="194">
        <f t="shared" si="19"/>
        <v>3</v>
      </c>
      <c r="M96" s="194">
        <f t="shared" si="19"/>
        <v>4</v>
      </c>
      <c r="N96" s="194">
        <f t="shared" si="19"/>
        <v>0</v>
      </c>
      <c r="O96" s="194">
        <f t="shared" si="19"/>
        <v>0</v>
      </c>
      <c r="P96" s="194">
        <f t="shared" si="19"/>
        <v>0</v>
      </c>
      <c r="Q96" s="89">
        <f t="shared" si="16"/>
        <v>24</v>
      </c>
      <c r="R96" s="195"/>
      <c r="S96" s="83">
        <f>Q95+Q96+Q97+R95+R96+R97</f>
        <v>63</v>
      </c>
      <c r="T96" s="196" t="s">
        <v>66</v>
      </c>
      <c r="U96" s="246"/>
      <c r="V96" s="247"/>
      <c r="W96" s="198"/>
      <c r="X96" s="198"/>
      <c r="Y96" s="198"/>
      <c r="Z96" s="248"/>
      <c r="AA96" s="200"/>
    </row>
    <row r="97" spans="1:27" ht="18" customHeight="1" thickBot="1" x14ac:dyDescent="0.3">
      <c r="A97" s="223"/>
      <c r="B97" s="113" t="s">
        <v>61</v>
      </c>
      <c r="C97" s="85" t="s">
        <v>76</v>
      </c>
      <c r="D97" s="225">
        <f t="shared" si="19"/>
        <v>0</v>
      </c>
      <c r="E97" s="226">
        <f t="shared" si="19"/>
        <v>0</v>
      </c>
      <c r="F97" s="226">
        <f t="shared" si="19"/>
        <v>3</v>
      </c>
      <c r="G97" s="226">
        <f t="shared" si="19"/>
        <v>0</v>
      </c>
      <c r="H97" s="226">
        <f t="shared" si="19"/>
        <v>1</v>
      </c>
      <c r="I97" s="226">
        <f t="shared" si="19"/>
        <v>1</v>
      </c>
      <c r="J97" s="226">
        <f t="shared" si="19"/>
        <v>0</v>
      </c>
      <c r="K97" s="226">
        <f t="shared" si="19"/>
        <v>0</v>
      </c>
      <c r="L97" s="226">
        <f t="shared" si="19"/>
        <v>5</v>
      </c>
      <c r="M97" s="226">
        <f t="shared" si="19"/>
        <v>3</v>
      </c>
      <c r="N97" s="226">
        <f t="shared" si="19"/>
        <v>0</v>
      </c>
      <c r="O97" s="226">
        <f t="shared" si="19"/>
        <v>0</v>
      </c>
      <c r="P97" s="226">
        <f t="shared" si="19"/>
        <v>0</v>
      </c>
      <c r="Q97" s="227">
        <f t="shared" si="16"/>
        <v>13</v>
      </c>
      <c r="R97" s="228"/>
      <c r="S97" s="83"/>
      <c r="T97" s="196" t="s">
        <v>68</v>
      </c>
      <c r="U97" s="249"/>
      <c r="V97" s="250"/>
      <c r="W97" s="208"/>
      <c r="X97" s="208"/>
      <c r="Y97" s="208"/>
      <c r="Z97" s="251"/>
      <c r="AA97" s="210"/>
    </row>
    <row r="98" spans="1:27" ht="18" customHeight="1" thickTop="1" thickBot="1" x14ac:dyDescent="0.3">
      <c r="A98" s="252"/>
      <c r="B98" s="253"/>
      <c r="C98" s="253"/>
      <c r="D98" s="254"/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54"/>
      <c r="P98" s="254"/>
      <c r="Q98" s="254"/>
      <c r="R98" s="254"/>
      <c r="S98" s="255"/>
      <c r="T98" s="256"/>
      <c r="U98" s="257"/>
    </row>
    <row r="99" spans="1:27" ht="18" customHeight="1" thickTop="1" x14ac:dyDescent="0.25">
      <c r="A99" s="70"/>
      <c r="B99" s="159" t="s">
        <v>47</v>
      </c>
      <c r="C99" s="160" t="s">
        <v>81</v>
      </c>
      <c r="D99" s="161">
        <v>1</v>
      </c>
      <c r="E99" s="162">
        <v>2</v>
      </c>
      <c r="F99" s="162">
        <v>3</v>
      </c>
      <c r="G99" s="162"/>
      <c r="H99" s="162">
        <v>2</v>
      </c>
      <c r="I99" s="162">
        <v>1</v>
      </c>
      <c r="J99" s="162">
        <v>0</v>
      </c>
      <c r="K99" s="162">
        <v>3</v>
      </c>
      <c r="L99" s="162">
        <v>0</v>
      </c>
      <c r="M99" s="162">
        <v>5</v>
      </c>
      <c r="N99" s="162">
        <v>1</v>
      </c>
      <c r="O99" s="162">
        <v>0</v>
      </c>
      <c r="P99" s="162"/>
      <c r="Q99" s="163">
        <f>SUM(D99:P99)</f>
        <v>18</v>
      </c>
      <c r="R99" s="164"/>
      <c r="S99" s="105"/>
      <c r="T99" s="165">
        <v>0.41666666666666669</v>
      </c>
      <c r="U99" s="166"/>
      <c r="V99" s="36"/>
      <c r="W99" s="37"/>
      <c r="X99" s="37"/>
      <c r="Y99" s="37"/>
      <c r="Z99" s="143"/>
      <c r="AA99" s="144"/>
    </row>
    <row r="100" spans="1:27" ht="18" customHeight="1" x14ac:dyDescent="0.25">
      <c r="A100" s="44"/>
      <c r="B100" s="45" t="s">
        <v>61</v>
      </c>
      <c r="C100" s="46" t="s">
        <v>82</v>
      </c>
      <c r="D100" s="145">
        <v>0</v>
      </c>
      <c r="E100" s="146">
        <v>0</v>
      </c>
      <c r="F100" s="146">
        <v>3</v>
      </c>
      <c r="G100" s="146"/>
      <c r="H100" s="146">
        <v>1</v>
      </c>
      <c r="I100" s="146">
        <v>0</v>
      </c>
      <c r="J100" s="146">
        <v>0</v>
      </c>
      <c r="K100" s="146">
        <v>0</v>
      </c>
      <c r="L100" s="146">
        <v>0</v>
      </c>
      <c r="M100" s="146">
        <v>3</v>
      </c>
      <c r="N100" s="146">
        <v>0</v>
      </c>
      <c r="O100" s="146">
        <v>3</v>
      </c>
      <c r="P100" s="146"/>
      <c r="Q100" s="50">
        <f>SUM(D100:P100)</f>
        <v>10</v>
      </c>
      <c r="R100" s="147"/>
      <c r="S100" s="105">
        <f>Q99+Q100+Q101+R99+R100+R101</f>
        <v>45</v>
      </c>
      <c r="T100" s="148">
        <v>0.57430555555555551</v>
      </c>
      <c r="U100" s="149"/>
      <c r="V100" s="47">
        <v>5</v>
      </c>
      <c r="W100" s="48"/>
      <c r="X100" s="48"/>
      <c r="Y100" s="48"/>
      <c r="Z100" s="150"/>
      <c r="AA100" s="151">
        <v>5</v>
      </c>
    </row>
    <row r="101" spans="1:27" ht="18" customHeight="1" thickBot="1" x14ac:dyDescent="0.3">
      <c r="A101" s="44"/>
      <c r="B101" s="54" t="s">
        <v>83</v>
      </c>
      <c r="C101" s="55"/>
      <c r="D101" s="171">
        <v>0</v>
      </c>
      <c r="E101" s="172">
        <v>3</v>
      </c>
      <c r="F101" s="172">
        <v>3</v>
      </c>
      <c r="G101" s="172"/>
      <c r="H101" s="172">
        <v>1</v>
      </c>
      <c r="I101" s="172">
        <v>2</v>
      </c>
      <c r="J101" s="172">
        <v>0</v>
      </c>
      <c r="K101" s="172">
        <v>0</v>
      </c>
      <c r="L101" s="172">
        <v>0</v>
      </c>
      <c r="M101" s="172">
        <v>3</v>
      </c>
      <c r="N101" s="172">
        <v>5</v>
      </c>
      <c r="O101" s="172">
        <v>0</v>
      </c>
      <c r="P101" s="172"/>
      <c r="Q101" s="173">
        <f>SUM(D101:P101)</f>
        <v>17</v>
      </c>
      <c r="R101" s="174"/>
      <c r="S101" s="105"/>
      <c r="T101" s="175">
        <f>T100-T99</f>
        <v>0.15763888888888883</v>
      </c>
      <c r="U101" s="176"/>
      <c r="V101" s="56"/>
      <c r="W101" s="57"/>
      <c r="X101" s="57"/>
      <c r="Y101" s="57"/>
      <c r="Z101" s="157"/>
      <c r="AA101" s="158"/>
    </row>
    <row r="102" spans="1:27" ht="18" customHeight="1" thickTop="1" thickBot="1" x14ac:dyDescent="0.3">
      <c r="A102" s="252"/>
      <c r="B102" s="2"/>
      <c r="C102" s="2"/>
      <c r="D102" s="254"/>
      <c r="E102" s="254"/>
      <c r="F102" s="254"/>
      <c r="G102" s="254"/>
      <c r="H102" s="254"/>
      <c r="I102" s="254"/>
      <c r="J102" s="254"/>
      <c r="K102" s="254"/>
      <c r="L102" s="254"/>
      <c r="M102" s="254"/>
      <c r="N102" s="254"/>
      <c r="O102" s="254"/>
      <c r="P102" s="254"/>
      <c r="Q102" s="254"/>
      <c r="R102" s="254"/>
      <c r="S102" s="255"/>
      <c r="T102" s="256"/>
      <c r="U102" s="257"/>
      <c r="Z102" s="260"/>
      <c r="AA102" s="253"/>
    </row>
    <row r="103" spans="1:27" ht="18" customHeight="1" thickTop="1" x14ac:dyDescent="0.25">
      <c r="A103" s="70"/>
      <c r="B103" s="136" t="s">
        <v>84</v>
      </c>
      <c r="C103" s="137" t="s">
        <v>51</v>
      </c>
      <c r="D103" s="161">
        <v>1</v>
      </c>
      <c r="E103" s="162">
        <v>5</v>
      </c>
      <c r="F103" s="162">
        <v>3</v>
      </c>
      <c r="G103" s="162"/>
      <c r="H103" s="162">
        <v>5</v>
      </c>
      <c r="I103" s="162">
        <v>3</v>
      </c>
      <c r="J103" s="162">
        <v>1</v>
      </c>
      <c r="K103" s="162">
        <v>5</v>
      </c>
      <c r="L103" s="162">
        <v>3</v>
      </c>
      <c r="M103" s="162">
        <v>2</v>
      </c>
      <c r="N103" s="162">
        <v>1</v>
      </c>
      <c r="O103" s="162">
        <v>0</v>
      </c>
      <c r="P103" s="162"/>
      <c r="Q103" s="163">
        <f>SUM(D103:P103)</f>
        <v>29</v>
      </c>
      <c r="R103" s="164"/>
      <c r="S103" s="105"/>
      <c r="T103" s="165">
        <v>0.41736111111111113</v>
      </c>
      <c r="U103" s="166"/>
      <c r="V103" s="36"/>
      <c r="W103" s="37"/>
      <c r="X103" s="37"/>
      <c r="Y103" s="37"/>
      <c r="Z103" s="143"/>
      <c r="AA103" s="144"/>
    </row>
    <row r="104" spans="1:27" ht="18" customHeight="1" x14ac:dyDescent="0.25">
      <c r="A104" s="44"/>
      <c r="B104" s="45" t="s">
        <v>61</v>
      </c>
      <c r="C104" s="46" t="s">
        <v>30</v>
      </c>
      <c r="D104" s="145">
        <v>0</v>
      </c>
      <c r="E104" s="146">
        <v>3</v>
      </c>
      <c r="F104" s="146">
        <v>5</v>
      </c>
      <c r="G104" s="146"/>
      <c r="H104" s="146">
        <v>3</v>
      </c>
      <c r="I104" s="146">
        <v>1</v>
      </c>
      <c r="J104" s="146">
        <v>0</v>
      </c>
      <c r="K104" s="146">
        <v>5</v>
      </c>
      <c r="L104" s="146">
        <v>0</v>
      </c>
      <c r="M104" s="146">
        <v>2</v>
      </c>
      <c r="N104" s="146">
        <v>0</v>
      </c>
      <c r="O104" s="146">
        <v>0</v>
      </c>
      <c r="P104" s="146"/>
      <c r="Q104" s="50">
        <f>SUM(D104:P104)</f>
        <v>19</v>
      </c>
      <c r="R104" s="147"/>
      <c r="S104" s="105">
        <f>Q103+Q104+Q105+R103+R104+R105</f>
        <v>66</v>
      </c>
      <c r="T104" s="148">
        <v>0.6166666666666667</v>
      </c>
      <c r="U104" s="149"/>
      <c r="V104" s="47">
        <v>8</v>
      </c>
      <c r="W104" s="48"/>
      <c r="X104" s="48"/>
      <c r="Y104" s="48"/>
      <c r="Z104" s="150"/>
      <c r="AA104" s="151">
        <v>8</v>
      </c>
    </row>
    <row r="105" spans="1:27" ht="18" customHeight="1" thickBot="1" x14ac:dyDescent="0.3">
      <c r="A105" s="107"/>
      <c r="B105" s="54" t="s">
        <v>31</v>
      </c>
      <c r="C105" s="55"/>
      <c r="D105" s="232">
        <v>1</v>
      </c>
      <c r="E105" s="233">
        <v>2</v>
      </c>
      <c r="F105" s="233">
        <v>3</v>
      </c>
      <c r="G105" s="233"/>
      <c r="H105" s="233">
        <v>0</v>
      </c>
      <c r="I105" s="233">
        <v>2</v>
      </c>
      <c r="J105" s="233">
        <v>1</v>
      </c>
      <c r="K105" s="233">
        <v>3</v>
      </c>
      <c r="L105" s="233">
        <v>0</v>
      </c>
      <c r="M105" s="233">
        <v>3</v>
      </c>
      <c r="N105" s="233">
        <v>0</v>
      </c>
      <c r="O105" s="233">
        <v>3</v>
      </c>
      <c r="P105" s="233"/>
      <c r="Q105" s="234">
        <f>SUM(D105:P105)</f>
        <v>18</v>
      </c>
      <c r="R105" s="235"/>
      <c r="S105" s="106"/>
      <c r="T105" s="237">
        <f>T104-T103</f>
        <v>0.19930555555555557</v>
      </c>
      <c r="U105" s="156"/>
      <c r="V105" s="56"/>
      <c r="W105" s="57"/>
      <c r="X105" s="57"/>
      <c r="Y105" s="57"/>
      <c r="Z105" s="157"/>
      <c r="AA105" s="158"/>
    </row>
    <row r="106" spans="1:27" ht="16.5" thickTop="1" x14ac:dyDescent="0.25">
      <c r="A106" s="5"/>
      <c r="B106" s="2"/>
      <c r="C106" s="2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133"/>
      <c r="T106" s="261"/>
      <c r="U106" s="181"/>
    </row>
    <row r="107" spans="1:27" ht="16.5" thickBot="1" x14ac:dyDescent="0.3">
      <c r="A107" s="5"/>
      <c r="B107" s="2"/>
      <c r="C107" s="2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133"/>
      <c r="T107" s="261"/>
      <c r="U107" s="181"/>
    </row>
    <row r="108" spans="1:27" ht="17.25" thickTop="1" thickBot="1" x14ac:dyDescent="0.3">
      <c r="A108" s="262" t="s">
        <v>4</v>
      </c>
      <c r="B108" s="15"/>
      <c r="C108" s="16"/>
      <c r="D108" s="17"/>
      <c r="E108" s="17"/>
      <c r="F108" s="17"/>
      <c r="G108" s="17"/>
      <c r="H108" s="18" t="s">
        <v>5</v>
      </c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263"/>
      <c r="T108" s="264" t="s">
        <v>17</v>
      </c>
      <c r="U108" s="265" t="s">
        <v>85</v>
      </c>
      <c r="AA108" s="266"/>
    </row>
    <row r="109" spans="1:27" ht="17.25" thickTop="1" thickBot="1" x14ac:dyDescent="0.3">
      <c r="A109" s="267" t="s">
        <v>6</v>
      </c>
      <c r="B109" s="268" t="s">
        <v>7</v>
      </c>
      <c r="C109" s="24"/>
      <c r="D109" s="269">
        <v>1</v>
      </c>
      <c r="E109" s="270">
        <v>2</v>
      </c>
      <c r="F109" s="270">
        <v>3</v>
      </c>
      <c r="G109" s="270">
        <v>4</v>
      </c>
      <c r="H109" s="270">
        <v>5</v>
      </c>
      <c r="I109" s="270">
        <v>6</v>
      </c>
      <c r="J109" s="270">
        <v>7</v>
      </c>
      <c r="K109" s="270">
        <v>8</v>
      </c>
      <c r="L109" s="270">
        <v>9</v>
      </c>
      <c r="M109" s="270">
        <v>10</v>
      </c>
      <c r="N109" s="270">
        <v>11</v>
      </c>
      <c r="O109" s="270">
        <v>12</v>
      </c>
      <c r="P109" s="270" t="s">
        <v>8</v>
      </c>
      <c r="Q109" s="270" t="s">
        <v>9</v>
      </c>
      <c r="R109" s="271" t="s">
        <v>10</v>
      </c>
      <c r="S109" s="272" t="s">
        <v>11</v>
      </c>
      <c r="T109" s="273"/>
      <c r="U109" s="274"/>
      <c r="AA109" s="266"/>
    </row>
    <row r="110" spans="1:27" ht="16.5" thickTop="1" x14ac:dyDescent="0.25">
      <c r="A110" s="127"/>
      <c r="B110" s="275" t="s">
        <v>86</v>
      </c>
      <c r="C110" s="276" t="s">
        <v>87</v>
      </c>
      <c r="D110" s="138">
        <v>5</v>
      </c>
      <c r="E110" s="139"/>
      <c r="F110" s="139"/>
      <c r="G110" s="139"/>
      <c r="H110" s="139">
        <v>5</v>
      </c>
      <c r="I110" s="139">
        <v>5</v>
      </c>
      <c r="J110" s="139">
        <v>5</v>
      </c>
      <c r="K110" s="139">
        <v>5</v>
      </c>
      <c r="L110" s="139">
        <v>5</v>
      </c>
      <c r="M110" s="139">
        <v>5</v>
      </c>
      <c r="N110" s="139">
        <v>2</v>
      </c>
      <c r="O110" s="139">
        <v>5</v>
      </c>
      <c r="P110" s="139"/>
      <c r="Q110" s="65">
        <f t="shared" ref="Q110:Q118" si="20">SUM(D110:P110)</f>
        <v>42</v>
      </c>
      <c r="R110" s="140"/>
      <c r="S110" s="104"/>
      <c r="T110" s="141">
        <v>0.4201388888888889</v>
      </c>
      <c r="U110" s="277">
        <v>10</v>
      </c>
      <c r="AA110" s="266"/>
    </row>
    <row r="111" spans="1:27" x14ac:dyDescent="0.25">
      <c r="A111" s="70"/>
      <c r="B111" s="45" t="s">
        <v>88</v>
      </c>
      <c r="C111" s="46"/>
      <c r="D111" s="145">
        <v>5</v>
      </c>
      <c r="E111" s="146"/>
      <c r="F111" s="146"/>
      <c r="G111" s="146"/>
      <c r="H111" s="146">
        <v>5</v>
      </c>
      <c r="I111" s="146">
        <v>5</v>
      </c>
      <c r="J111" s="146">
        <v>5</v>
      </c>
      <c r="K111" s="146">
        <v>5</v>
      </c>
      <c r="L111" s="146">
        <v>5</v>
      </c>
      <c r="M111" s="146">
        <v>5</v>
      </c>
      <c r="N111" s="146">
        <v>3</v>
      </c>
      <c r="O111" s="278">
        <v>3</v>
      </c>
      <c r="P111" s="146"/>
      <c r="Q111" s="50">
        <f t="shared" si="20"/>
        <v>41</v>
      </c>
      <c r="R111" s="147"/>
      <c r="S111" s="105">
        <f>Q110+Q111+Q112+R110+R111+R112</f>
        <v>83</v>
      </c>
      <c r="T111" s="148">
        <v>0.56180555555555556</v>
      </c>
      <c r="U111" s="279"/>
      <c r="AA111" s="266"/>
    </row>
    <row r="112" spans="1:27" ht="16.5" thickBot="1" x14ac:dyDescent="0.3">
      <c r="A112" s="70"/>
      <c r="B112" s="230" t="s">
        <v>2</v>
      </c>
      <c r="C112" s="231">
        <v>42</v>
      </c>
      <c r="D112" s="232"/>
      <c r="E112" s="233"/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4">
        <f t="shared" si="20"/>
        <v>0</v>
      </c>
      <c r="R112" s="235"/>
      <c r="S112" s="236"/>
      <c r="T112" s="237">
        <f>T111-T110</f>
        <v>0.14166666666666666</v>
      </c>
      <c r="U112" s="280"/>
      <c r="AA112" s="266"/>
    </row>
    <row r="113" spans="1:27" x14ac:dyDescent="0.25">
      <c r="A113" s="70"/>
      <c r="B113" s="281" t="s">
        <v>89</v>
      </c>
      <c r="C113" s="282" t="s">
        <v>55</v>
      </c>
      <c r="D113" s="283">
        <v>5</v>
      </c>
      <c r="E113" s="284"/>
      <c r="F113" s="284"/>
      <c r="G113" s="284"/>
      <c r="H113" s="284">
        <v>3</v>
      </c>
      <c r="I113" s="284">
        <v>5</v>
      </c>
      <c r="J113" s="284">
        <v>1</v>
      </c>
      <c r="K113" s="284">
        <v>1</v>
      </c>
      <c r="L113" s="284">
        <v>5</v>
      </c>
      <c r="M113" s="284">
        <v>3</v>
      </c>
      <c r="N113" s="284">
        <v>2</v>
      </c>
      <c r="O113" s="284">
        <v>3</v>
      </c>
      <c r="P113" s="284"/>
      <c r="Q113" s="39">
        <f t="shared" si="20"/>
        <v>28</v>
      </c>
      <c r="R113" s="285"/>
      <c r="S113" s="286"/>
      <c r="T113" s="287">
        <v>0.4201388888888889</v>
      </c>
      <c r="U113" s="288">
        <v>8</v>
      </c>
      <c r="AA113" s="266"/>
    </row>
    <row r="114" spans="1:27" x14ac:dyDescent="0.25">
      <c r="A114" s="44"/>
      <c r="B114" s="45" t="s">
        <v>90</v>
      </c>
      <c r="C114" s="46"/>
      <c r="D114" s="145">
        <v>5</v>
      </c>
      <c r="E114" s="146"/>
      <c r="F114" s="146"/>
      <c r="G114" s="146"/>
      <c r="H114" s="146">
        <v>2</v>
      </c>
      <c r="I114" s="146">
        <v>2</v>
      </c>
      <c r="J114" s="146">
        <v>0</v>
      </c>
      <c r="K114" s="146">
        <v>1</v>
      </c>
      <c r="L114" s="146">
        <v>5</v>
      </c>
      <c r="M114" s="146">
        <v>3</v>
      </c>
      <c r="N114" s="146">
        <v>1</v>
      </c>
      <c r="O114" s="278">
        <v>5</v>
      </c>
      <c r="P114" s="146"/>
      <c r="Q114" s="50">
        <f t="shared" si="20"/>
        <v>24</v>
      </c>
      <c r="R114" s="147"/>
      <c r="S114" s="105">
        <f>Q113+Q114+Q115+R113+R114+R115</f>
        <v>52</v>
      </c>
      <c r="T114" s="148">
        <v>0.56388888888888888</v>
      </c>
      <c r="U114" s="279"/>
      <c r="AA114" s="266"/>
    </row>
    <row r="115" spans="1:27" ht="16.5" thickBot="1" x14ac:dyDescent="0.3">
      <c r="A115" s="44"/>
      <c r="B115" s="230" t="s">
        <v>2</v>
      </c>
      <c r="C115" s="231">
        <v>37</v>
      </c>
      <c r="D115" s="232"/>
      <c r="E115" s="233"/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4">
        <f t="shared" si="20"/>
        <v>0</v>
      </c>
      <c r="R115" s="235"/>
      <c r="S115" s="236"/>
      <c r="T115" s="237">
        <f>T114-T113</f>
        <v>0.14374999999999999</v>
      </c>
      <c r="U115" s="280"/>
      <c r="AA115" s="266"/>
    </row>
    <row r="116" spans="1:27" x14ac:dyDescent="0.25">
      <c r="A116" s="70"/>
      <c r="B116" s="289" t="s">
        <v>91</v>
      </c>
      <c r="C116" s="290" t="s">
        <v>92</v>
      </c>
      <c r="D116" s="283">
        <v>0</v>
      </c>
      <c r="E116" s="284"/>
      <c r="F116" s="284"/>
      <c r="G116" s="284"/>
      <c r="H116" s="284">
        <v>0</v>
      </c>
      <c r="I116" s="284">
        <v>0</v>
      </c>
      <c r="J116" s="284">
        <v>0</v>
      </c>
      <c r="K116" s="284">
        <v>0</v>
      </c>
      <c r="L116" s="284">
        <v>0</v>
      </c>
      <c r="M116" s="284">
        <v>0</v>
      </c>
      <c r="N116" s="284">
        <v>0</v>
      </c>
      <c r="O116" s="284">
        <v>0</v>
      </c>
      <c r="P116" s="284"/>
      <c r="Q116" s="39">
        <f t="shared" si="20"/>
        <v>0</v>
      </c>
      <c r="R116" s="285"/>
      <c r="S116" s="286"/>
      <c r="T116" s="287">
        <v>0.4201388888888889</v>
      </c>
      <c r="U116" s="288">
        <v>1</v>
      </c>
      <c r="AA116" s="266"/>
    </row>
    <row r="117" spans="1:27" x14ac:dyDescent="0.25">
      <c r="A117" s="44"/>
      <c r="B117" s="45" t="s">
        <v>93</v>
      </c>
      <c r="C117" s="46"/>
      <c r="D117" s="145">
        <v>0</v>
      </c>
      <c r="E117" s="146"/>
      <c r="F117" s="146"/>
      <c r="G117" s="146"/>
      <c r="H117" s="146">
        <v>0</v>
      </c>
      <c r="I117" s="146">
        <v>0</v>
      </c>
      <c r="J117" s="146">
        <v>0</v>
      </c>
      <c r="K117" s="146">
        <v>0</v>
      </c>
      <c r="L117" s="146">
        <v>0</v>
      </c>
      <c r="M117" s="146">
        <v>0</v>
      </c>
      <c r="N117" s="146">
        <v>0</v>
      </c>
      <c r="O117" s="146">
        <v>0</v>
      </c>
      <c r="P117" s="146"/>
      <c r="Q117" s="50">
        <f t="shared" si="20"/>
        <v>0</v>
      </c>
      <c r="R117" s="147"/>
      <c r="S117" s="105">
        <f>Q116+Q117+Q118+R116+R117+R118</f>
        <v>0</v>
      </c>
      <c r="T117" s="148">
        <v>0.56388888888888888</v>
      </c>
      <c r="U117" s="279"/>
      <c r="AA117" s="266"/>
    </row>
    <row r="118" spans="1:27" ht="16.5" thickBot="1" x14ac:dyDescent="0.3">
      <c r="A118" s="107"/>
      <c r="B118" s="54" t="s">
        <v>2</v>
      </c>
      <c r="C118" s="55">
        <v>31</v>
      </c>
      <c r="D118" s="152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59">
        <f t="shared" si="20"/>
        <v>0</v>
      </c>
      <c r="R118" s="154"/>
      <c r="S118" s="106"/>
      <c r="T118" s="155">
        <f>T117-T116</f>
        <v>0.14374999999999999</v>
      </c>
      <c r="U118" s="291"/>
      <c r="AA118" s="266"/>
    </row>
    <row r="119" spans="1:27" ht="17.25" hidden="1" thickTop="1" thickBot="1" x14ac:dyDescent="0.3">
      <c r="A119" s="292"/>
      <c r="B119" s="45"/>
      <c r="C119" s="46"/>
      <c r="D119" s="258">
        <f>MAX(D110,D113,D116)</f>
        <v>5</v>
      </c>
      <c r="E119" s="258">
        <f t="shared" ref="E119:P119" si="21">MAX(E110,E113,E116)</f>
        <v>0</v>
      </c>
      <c r="F119" s="258">
        <f t="shared" si="21"/>
        <v>0</v>
      </c>
      <c r="G119" s="258">
        <f t="shared" si="21"/>
        <v>0</v>
      </c>
      <c r="H119" s="258">
        <f t="shared" si="21"/>
        <v>5</v>
      </c>
      <c r="I119" s="258">
        <f t="shared" si="21"/>
        <v>5</v>
      </c>
      <c r="J119" s="258">
        <f t="shared" si="21"/>
        <v>5</v>
      </c>
      <c r="K119" s="258">
        <f t="shared" si="21"/>
        <v>5</v>
      </c>
      <c r="L119" s="258">
        <f t="shared" si="21"/>
        <v>5</v>
      </c>
      <c r="M119" s="258">
        <f t="shared" si="21"/>
        <v>5</v>
      </c>
      <c r="N119" s="258">
        <f t="shared" si="21"/>
        <v>2</v>
      </c>
      <c r="O119" s="258">
        <f t="shared" si="21"/>
        <v>5</v>
      </c>
      <c r="P119" s="258">
        <f t="shared" si="21"/>
        <v>0</v>
      </c>
      <c r="S119" s="293"/>
      <c r="T119" s="261"/>
      <c r="U119" s="294"/>
      <c r="AA119" s="266"/>
    </row>
    <row r="120" spans="1:27" ht="17.25" hidden="1" thickTop="1" thickBot="1" x14ac:dyDescent="0.3">
      <c r="A120" s="292"/>
      <c r="B120" s="45"/>
      <c r="C120" s="46"/>
      <c r="D120" s="258">
        <f t="shared" ref="D120:P121" si="22">MAX(D111,D114,D117)</f>
        <v>5</v>
      </c>
      <c r="E120" s="258">
        <f t="shared" si="22"/>
        <v>0</v>
      </c>
      <c r="F120" s="258">
        <f t="shared" si="22"/>
        <v>0</v>
      </c>
      <c r="G120" s="258">
        <f t="shared" si="22"/>
        <v>0</v>
      </c>
      <c r="H120" s="258">
        <f t="shared" si="22"/>
        <v>5</v>
      </c>
      <c r="I120" s="258">
        <f t="shared" si="22"/>
        <v>5</v>
      </c>
      <c r="J120" s="258">
        <f t="shared" si="22"/>
        <v>5</v>
      </c>
      <c r="K120" s="258">
        <f t="shared" si="22"/>
        <v>5</v>
      </c>
      <c r="L120" s="258">
        <f t="shared" si="22"/>
        <v>5</v>
      </c>
      <c r="M120" s="258">
        <f t="shared" si="22"/>
        <v>5</v>
      </c>
      <c r="N120" s="258">
        <f t="shared" si="22"/>
        <v>3</v>
      </c>
      <c r="O120" s="258">
        <f t="shared" si="22"/>
        <v>5</v>
      </c>
      <c r="P120" s="258">
        <f t="shared" si="22"/>
        <v>0</v>
      </c>
      <c r="S120" s="293"/>
      <c r="T120" s="261"/>
      <c r="U120" s="294"/>
      <c r="AA120" s="266"/>
    </row>
    <row r="121" spans="1:27" ht="17.25" hidden="1" thickTop="1" thickBot="1" x14ac:dyDescent="0.3">
      <c r="A121" s="292"/>
      <c r="B121" s="45"/>
      <c r="C121" s="46"/>
      <c r="D121" s="258">
        <f t="shared" si="22"/>
        <v>0</v>
      </c>
      <c r="E121" s="258">
        <f t="shared" si="22"/>
        <v>0</v>
      </c>
      <c r="F121" s="258">
        <f t="shared" si="22"/>
        <v>0</v>
      </c>
      <c r="G121" s="258">
        <f t="shared" si="22"/>
        <v>0</v>
      </c>
      <c r="H121" s="258">
        <f t="shared" si="22"/>
        <v>0</v>
      </c>
      <c r="I121" s="258">
        <f t="shared" si="22"/>
        <v>0</v>
      </c>
      <c r="J121" s="258">
        <f t="shared" si="22"/>
        <v>0</v>
      </c>
      <c r="K121" s="258">
        <f t="shared" si="22"/>
        <v>0</v>
      </c>
      <c r="L121" s="258">
        <f t="shared" si="22"/>
        <v>0</v>
      </c>
      <c r="M121" s="258">
        <f t="shared" si="22"/>
        <v>0</v>
      </c>
      <c r="N121" s="258">
        <f t="shared" si="22"/>
        <v>0</v>
      </c>
      <c r="O121" s="258">
        <f t="shared" si="22"/>
        <v>0</v>
      </c>
      <c r="P121" s="258">
        <f t="shared" si="22"/>
        <v>0</v>
      </c>
      <c r="S121" s="293"/>
      <c r="T121" s="261"/>
      <c r="U121" s="294"/>
      <c r="AA121" s="266"/>
    </row>
    <row r="122" spans="1:27" ht="16.5" thickTop="1" x14ac:dyDescent="0.25">
      <c r="A122" s="182"/>
      <c r="B122" s="295" t="s">
        <v>94</v>
      </c>
      <c r="C122" s="296"/>
      <c r="D122" s="184">
        <f>D110+D113+D116-D119</f>
        <v>5</v>
      </c>
      <c r="E122" s="185">
        <f t="shared" ref="E122:P122" si="23">E110+E113+E116-E119</f>
        <v>0</v>
      </c>
      <c r="F122" s="185">
        <f t="shared" si="23"/>
        <v>0</v>
      </c>
      <c r="G122" s="185">
        <f t="shared" si="23"/>
        <v>0</v>
      </c>
      <c r="H122" s="185">
        <f t="shared" si="23"/>
        <v>3</v>
      </c>
      <c r="I122" s="185">
        <f t="shared" si="23"/>
        <v>5</v>
      </c>
      <c r="J122" s="185">
        <f t="shared" si="23"/>
        <v>1</v>
      </c>
      <c r="K122" s="185">
        <f t="shared" si="23"/>
        <v>1</v>
      </c>
      <c r="L122" s="185">
        <f t="shared" si="23"/>
        <v>5</v>
      </c>
      <c r="M122" s="185">
        <f t="shared" si="23"/>
        <v>3</v>
      </c>
      <c r="N122" s="185">
        <f t="shared" si="23"/>
        <v>2</v>
      </c>
      <c r="O122" s="185">
        <f t="shared" si="23"/>
        <v>3</v>
      </c>
      <c r="P122" s="185">
        <f t="shared" si="23"/>
        <v>0</v>
      </c>
      <c r="Q122" s="78">
        <f t="shared" ref="Q122:Q133" si="24">SUM(D122:P122)</f>
        <v>28</v>
      </c>
      <c r="R122" s="186"/>
      <c r="S122" s="108"/>
      <c r="T122" s="297" t="s">
        <v>65</v>
      </c>
      <c r="U122" s="298"/>
      <c r="AA122" s="266"/>
    </row>
    <row r="123" spans="1:27" x14ac:dyDescent="0.25">
      <c r="A123" s="223">
        <v>3</v>
      </c>
      <c r="B123" s="113"/>
      <c r="C123" s="85"/>
      <c r="D123" s="193">
        <f t="shared" ref="D123:P124" si="25">D111+D114+D117-D120</f>
        <v>5</v>
      </c>
      <c r="E123" s="194">
        <f t="shared" si="25"/>
        <v>0</v>
      </c>
      <c r="F123" s="194">
        <f t="shared" si="25"/>
        <v>0</v>
      </c>
      <c r="G123" s="194">
        <f t="shared" si="25"/>
        <v>0</v>
      </c>
      <c r="H123" s="194">
        <f t="shared" si="25"/>
        <v>2</v>
      </c>
      <c r="I123" s="194">
        <f t="shared" si="25"/>
        <v>2</v>
      </c>
      <c r="J123" s="194">
        <f t="shared" si="25"/>
        <v>0</v>
      </c>
      <c r="K123" s="194">
        <f t="shared" si="25"/>
        <v>1</v>
      </c>
      <c r="L123" s="194">
        <f t="shared" si="25"/>
        <v>5</v>
      </c>
      <c r="M123" s="194">
        <f t="shared" si="25"/>
        <v>3</v>
      </c>
      <c r="N123" s="194">
        <f t="shared" si="25"/>
        <v>1</v>
      </c>
      <c r="O123" s="194">
        <f t="shared" si="25"/>
        <v>3</v>
      </c>
      <c r="P123" s="194">
        <f t="shared" si="25"/>
        <v>0</v>
      </c>
      <c r="Q123" s="89">
        <f t="shared" si="24"/>
        <v>22</v>
      </c>
      <c r="R123" s="195"/>
      <c r="S123" s="83">
        <f>Q122+Q123+Q124+R122+R123+R124</f>
        <v>50</v>
      </c>
      <c r="T123" s="299" t="s">
        <v>66</v>
      </c>
      <c r="U123" s="300"/>
      <c r="AA123" s="266"/>
    </row>
    <row r="124" spans="1:27" ht="16.5" thickBot="1" x14ac:dyDescent="0.3">
      <c r="A124" s="224"/>
      <c r="B124" s="94" t="s">
        <v>95</v>
      </c>
      <c r="C124" s="95" t="s">
        <v>76</v>
      </c>
      <c r="D124" s="202">
        <f t="shared" si="25"/>
        <v>0</v>
      </c>
      <c r="E124" s="203">
        <f t="shared" si="25"/>
        <v>0</v>
      </c>
      <c r="F124" s="203">
        <f t="shared" si="25"/>
        <v>0</v>
      </c>
      <c r="G124" s="203">
        <f t="shared" si="25"/>
        <v>0</v>
      </c>
      <c r="H124" s="203">
        <f t="shared" si="25"/>
        <v>0</v>
      </c>
      <c r="I124" s="203">
        <f t="shared" si="25"/>
        <v>0</v>
      </c>
      <c r="J124" s="203">
        <f t="shared" si="25"/>
        <v>0</v>
      </c>
      <c r="K124" s="203">
        <f t="shared" si="25"/>
        <v>0</v>
      </c>
      <c r="L124" s="203">
        <f t="shared" si="25"/>
        <v>0</v>
      </c>
      <c r="M124" s="203">
        <f t="shared" si="25"/>
        <v>0</v>
      </c>
      <c r="N124" s="203">
        <f t="shared" si="25"/>
        <v>0</v>
      </c>
      <c r="O124" s="203">
        <f t="shared" si="25"/>
        <v>0</v>
      </c>
      <c r="P124" s="203">
        <f t="shared" si="25"/>
        <v>0</v>
      </c>
      <c r="Q124" s="99">
        <f t="shared" si="24"/>
        <v>0</v>
      </c>
      <c r="R124" s="204"/>
      <c r="S124" s="205"/>
      <c r="T124" s="301" t="s">
        <v>68</v>
      </c>
      <c r="U124" s="302"/>
      <c r="AA124" s="266"/>
    </row>
    <row r="125" spans="1:27" ht="16.5" thickTop="1" x14ac:dyDescent="0.25">
      <c r="A125" s="127"/>
      <c r="B125" s="275" t="s">
        <v>96</v>
      </c>
      <c r="C125" s="276" t="s">
        <v>97</v>
      </c>
      <c r="D125" s="138">
        <v>5</v>
      </c>
      <c r="E125" s="139"/>
      <c r="F125" s="139"/>
      <c r="G125" s="139"/>
      <c r="H125" s="139">
        <v>2</v>
      </c>
      <c r="I125" s="139">
        <v>1</v>
      </c>
      <c r="J125" s="139">
        <v>0</v>
      </c>
      <c r="K125" s="139">
        <v>5</v>
      </c>
      <c r="L125" s="139">
        <v>3</v>
      </c>
      <c r="M125" s="139">
        <v>1</v>
      </c>
      <c r="N125" s="139">
        <v>0</v>
      </c>
      <c r="O125" s="139">
        <v>0</v>
      </c>
      <c r="P125" s="139"/>
      <c r="Q125" s="65">
        <f t="shared" si="24"/>
        <v>17</v>
      </c>
      <c r="R125" s="140"/>
      <c r="S125" s="104"/>
      <c r="T125" s="141">
        <v>0.4236111111111111</v>
      </c>
      <c r="U125" s="277">
        <v>6</v>
      </c>
      <c r="AA125" s="266"/>
    </row>
    <row r="126" spans="1:27" x14ac:dyDescent="0.25">
      <c r="A126" s="70"/>
      <c r="B126" s="45" t="s">
        <v>90</v>
      </c>
      <c r="C126" s="46"/>
      <c r="D126" s="145">
        <v>2</v>
      </c>
      <c r="E126" s="146"/>
      <c r="F126" s="146"/>
      <c r="G126" s="146"/>
      <c r="H126" s="146">
        <v>1</v>
      </c>
      <c r="I126" s="146">
        <v>1</v>
      </c>
      <c r="J126" s="146">
        <v>0</v>
      </c>
      <c r="K126" s="146">
        <v>1</v>
      </c>
      <c r="L126" s="146">
        <v>1</v>
      </c>
      <c r="M126" s="146">
        <v>0</v>
      </c>
      <c r="N126" s="146">
        <v>0</v>
      </c>
      <c r="O126" s="278">
        <v>0</v>
      </c>
      <c r="P126" s="146"/>
      <c r="Q126" s="50">
        <f t="shared" si="24"/>
        <v>6</v>
      </c>
      <c r="R126" s="147"/>
      <c r="S126" s="105">
        <f>Q125+Q126+Q127+R125+R126+R127</f>
        <v>23</v>
      </c>
      <c r="T126" s="148">
        <v>0.55763888888888891</v>
      </c>
      <c r="U126" s="279"/>
      <c r="AA126" s="266"/>
    </row>
    <row r="127" spans="1:27" ht="16.5" thickBot="1" x14ac:dyDescent="0.3">
      <c r="A127" s="70"/>
      <c r="B127" s="230" t="s">
        <v>2</v>
      </c>
      <c r="C127" s="231"/>
      <c r="D127" s="232"/>
      <c r="E127" s="233"/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4">
        <f t="shared" si="24"/>
        <v>0</v>
      </c>
      <c r="R127" s="235"/>
      <c r="S127" s="236"/>
      <c r="T127" s="237">
        <f>T126-T125</f>
        <v>0.1340277777777778</v>
      </c>
      <c r="U127" s="280"/>
      <c r="AA127" s="266"/>
    </row>
    <row r="128" spans="1:27" x14ac:dyDescent="0.25">
      <c r="A128" s="70"/>
      <c r="B128" s="281" t="s">
        <v>98</v>
      </c>
      <c r="C128" s="282" t="s">
        <v>55</v>
      </c>
      <c r="D128" s="283">
        <v>3</v>
      </c>
      <c r="E128" s="284"/>
      <c r="F128" s="284"/>
      <c r="G128" s="284"/>
      <c r="H128" s="284">
        <v>0</v>
      </c>
      <c r="I128" s="284">
        <v>0</v>
      </c>
      <c r="J128" s="284">
        <v>0</v>
      </c>
      <c r="K128" s="284">
        <v>1</v>
      </c>
      <c r="L128" s="284">
        <v>5</v>
      </c>
      <c r="M128" s="284">
        <v>1</v>
      </c>
      <c r="N128" s="284">
        <v>0</v>
      </c>
      <c r="O128" s="284">
        <v>0</v>
      </c>
      <c r="P128" s="284"/>
      <c r="Q128" s="39">
        <f t="shared" si="24"/>
        <v>10</v>
      </c>
      <c r="R128" s="285"/>
      <c r="S128" s="286"/>
      <c r="T128" s="287">
        <v>0.4236111111111111</v>
      </c>
      <c r="U128" s="288">
        <v>5</v>
      </c>
      <c r="AA128" s="266"/>
    </row>
    <row r="129" spans="1:27" x14ac:dyDescent="0.25">
      <c r="A129" s="70"/>
      <c r="B129" s="45" t="s">
        <v>90</v>
      </c>
      <c r="C129" s="46"/>
      <c r="D129" s="145">
        <v>1</v>
      </c>
      <c r="E129" s="146"/>
      <c r="F129" s="146"/>
      <c r="G129" s="146"/>
      <c r="H129" s="146">
        <v>0</v>
      </c>
      <c r="I129" s="146">
        <v>1</v>
      </c>
      <c r="J129" s="146">
        <v>0</v>
      </c>
      <c r="K129" s="146">
        <v>2</v>
      </c>
      <c r="L129" s="146">
        <v>0</v>
      </c>
      <c r="M129" s="146">
        <v>2</v>
      </c>
      <c r="N129" s="146">
        <v>0</v>
      </c>
      <c r="O129" s="278">
        <v>3</v>
      </c>
      <c r="P129" s="146"/>
      <c r="Q129" s="50">
        <f t="shared" si="24"/>
        <v>9</v>
      </c>
      <c r="R129" s="147"/>
      <c r="S129" s="105">
        <f>Q128+Q129+Q130+R128+R129+R130</f>
        <v>19</v>
      </c>
      <c r="T129" s="148">
        <v>0.55763888888888891</v>
      </c>
      <c r="U129" s="279"/>
      <c r="AA129" s="266"/>
    </row>
    <row r="130" spans="1:27" ht="16.5" thickBot="1" x14ac:dyDescent="0.3">
      <c r="A130" s="70"/>
      <c r="B130" s="230" t="s">
        <v>2</v>
      </c>
      <c r="C130" s="231"/>
      <c r="D130" s="232"/>
      <c r="E130" s="233"/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4">
        <f t="shared" si="24"/>
        <v>0</v>
      </c>
      <c r="R130" s="235"/>
      <c r="S130" s="236"/>
      <c r="T130" s="237">
        <f>T129-T128</f>
        <v>0.1340277777777778</v>
      </c>
      <c r="U130" s="280"/>
      <c r="AA130" s="266"/>
    </row>
    <row r="131" spans="1:27" x14ac:dyDescent="0.25">
      <c r="A131" s="70"/>
      <c r="B131" s="281" t="s">
        <v>99</v>
      </c>
      <c r="C131" s="282" t="s">
        <v>100</v>
      </c>
      <c r="D131" s="283">
        <v>3</v>
      </c>
      <c r="E131" s="284"/>
      <c r="F131" s="284"/>
      <c r="G131" s="284"/>
      <c r="H131" s="284">
        <v>5</v>
      </c>
      <c r="I131" s="284">
        <v>0</v>
      </c>
      <c r="J131" s="284">
        <v>0</v>
      </c>
      <c r="K131" s="284">
        <v>2</v>
      </c>
      <c r="L131" s="284">
        <v>1</v>
      </c>
      <c r="M131" s="284">
        <v>1</v>
      </c>
      <c r="N131" s="284">
        <v>0</v>
      </c>
      <c r="O131" s="284">
        <v>3</v>
      </c>
      <c r="P131" s="284"/>
      <c r="Q131" s="39">
        <f t="shared" si="24"/>
        <v>15</v>
      </c>
      <c r="R131" s="285"/>
      <c r="S131" s="286"/>
      <c r="T131" s="287">
        <v>0.4236111111111111</v>
      </c>
      <c r="U131" s="288">
        <v>7</v>
      </c>
      <c r="AA131" s="266"/>
    </row>
    <row r="132" spans="1:27" x14ac:dyDescent="0.25">
      <c r="A132" s="70"/>
      <c r="B132" s="45" t="s">
        <v>90</v>
      </c>
      <c r="C132" s="46"/>
      <c r="D132" s="145">
        <v>1</v>
      </c>
      <c r="E132" s="146"/>
      <c r="F132" s="146"/>
      <c r="G132" s="146"/>
      <c r="H132" s="146">
        <v>0</v>
      </c>
      <c r="I132" s="146">
        <v>1</v>
      </c>
      <c r="J132" s="146">
        <v>0</v>
      </c>
      <c r="K132" s="146">
        <v>2</v>
      </c>
      <c r="L132" s="146">
        <v>2</v>
      </c>
      <c r="M132" s="146">
        <v>3</v>
      </c>
      <c r="N132" s="146">
        <v>0</v>
      </c>
      <c r="O132" s="278">
        <v>1</v>
      </c>
      <c r="P132" s="146"/>
      <c r="Q132" s="50">
        <f t="shared" si="24"/>
        <v>10</v>
      </c>
      <c r="R132" s="147"/>
      <c r="S132" s="105">
        <f>Q131+Q132+Q133+R131+R132+R133</f>
        <v>25</v>
      </c>
      <c r="T132" s="148">
        <v>0.55763888888888891</v>
      </c>
      <c r="U132" s="279"/>
      <c r="AA132" s="266"/>
    </row>
    <row r="133" spans="1:27" ht="16.5" thickBot="1" x14ac:dyDescent="0.3">
      <c r="A133" s="71"/>
      <c r="B133" s="54" t="s">
        <v>2</v>
      </c>
      <c r="C133" s="55">
        <v>41</v>
      </c>
      <c r="D133" s="152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59">
        <f t="shared" si="24"/>
        <v>0</v>
      </c>
      <c r="R133" s="154"/>
      <c r="S133" s="106"/>
      <c r="T133" s="155">
        <f>T132-T131</f>
        <v>0.1340277777777778</v>
      </c>
      <c r="U133" s="291"/>
      <c r="AA133" s="266"/>
    </row>
    <row r="134" spans="1:27" ht="17.25" hidden="1" thickTop="1" thickBot="1" x14ac:dyDescent="0.3">
      <c r="A134" s="292"/>
      <c r="B134" s="45"/>
      <c r="C134" s="46"/>
      <c r="D134" s="258">
        <f>MAX(D125,D128,D131)</f>
        <v>5</v>
      </c>
      <c r="E134" s="258">
        <f t="shared" ref="E134:P134" si="26">MAX(E125,E128,E131)</f>
        <v>0</v>
      </c>
      <c r="F134" s="258">
        <f t="shared" si="26"/>
        <v>0</v>
      </c>
      <c r="G134" s="258">
        <f t="shared" si="26"/>
        <v>0</v>
      </c>
      <c r="H134" s="258">
        <f t="shared" si="26"/>
        <v>5</v>
      </c>
      <c r="I134" s="258">
        <f t="shared" si="26"/>
        <v>1</v>
      </c>
      <c r="J134" s="258">
        <f t="shared" si="26"/>
        <v>0</v>
      </c>
      <c r="K134" s="258">
        <f t="shared" si="26"/>
        <v>5</v>
      </c>
      <c r="L134" s="258">
        <f t="shared" si="26"/>
        <v>5</v>
      </c>
      <c r="M134" s="258">
        <f t="shared" si="26"/>
        <v>1</v>
      </c>
      <c r="N134" s="258">
        <f t="shared" si="26"/>
        <v>0</v>
      </c>
      <c r="O134" s="258">
        <f t="shared" si="26"/>
        <v>3</v>
      </c>
      <c r="P134" s="258">
        <f t="shared" si="26"/>
        <v>0</v>
      </c>
      <c r="S134" s="293"/>
      <c r="T134" s="261"/>
      <c r="U134" s="294"/>
      <c r="AA134" s="266"/>
    </row>
    <row r="135" spans="1:27" ht="17.25" hidden="1" thickTop="1" thickBot="1" x14ac:dyDescent="0.3">
      <c r="A135" s="292"/>
      <c r="B135" s="45"/>
      <c r="C135" s="46"/>
      <c r="D135" s="258">
        <f t="shared" ref="D135:P136" si="27">MAX(D126,D129,D132)</f>
        <v>2</v>
      </c>
      <c r="E135" s="258">
        <f t="shared" si="27"/>
        <v>0</v>
      </c>
      <c r="F135" s="258">
        <f t="shared" si="27"/>
        <v>0</v>
      </c>
      <c r="G135" s="258">
        <f t="shared" si="27"/>
        <v>0</v>
      </c>
      <c r="H135" s="258">
        <f t="shared" si="27"/>
        <v>1</v>
      </c>
      <c r="I135" s="258">
        <f t="shared" si="27"/>
        <v>1</v>
      </c>
      <c r="J135" s="258">
        <f t="shared" si="27"/>
        <v>0</v>
      </c>
      <c r="K135" s="258">
        <f t="shared" si="27"/>
        <v>2</v>
      </c>
      <c r="L135" s="258">
        <f t="shared" si="27"/>
        <v>2</v>
      </c>
      <c r="M135" s="258">
        <f t="shared" si="27"/>
        <v>3</v>
      </c>
      <c r="N135" s="258">
        <f t="shared" si="27"/>
        <v>0</v>
      </c>
      <c r="O135" s="258">
        <f t="shared" si="27"/>
        <v>3</v>
      </c>
      <c r="P135" s="258">
        <f t="shared" si="27"/>
        <v>0</v>
      </c>
      <c r="S135" s="293"/>
      <c r="T135" s="261"/>
      <c r="U135" s="294"/>
      <c r="AA135" s="266"/>
    </row>
    <row r="136" spans="1:27" ht="17.25" hidden="1" thickTop="1" thickBot="1" x14ac:dyDescent="0.3">
      <c r="A136" s="292"/>
      <c r="B136" s="45"/>
      <c r="C136" s="46"/>
      <c r="D136" s="258">
        <f t="shared" si="27"/>
        <v>0</v>
      </c>
      <c r="E136" s="258">
        <f t="shared" si="27"/>
        <v>0</v>
      </c>
      <c r="F136" s="258">
        <f t="shared" si="27"/>
        <v>0</v>
      </c>
      <c r="G136" s="258">
        <f t="shared" si="27"/>
        <v>0</v>
      </c>
      <c r="H136" s="258">
        <f t="shared" si="27"/>
        <v>0</v>
      </c>
      <c r="I136" s="258">
        <f t="shared" si="27"/>
        <v>0</v>
      </c>
      <c r="J136" s="258">
        <f t="shared" si="27"/>
        <v>0</v>
      </c>
      <c r="K136" s="258">
        <f t="shared" si="27"/>
        <v>0</v>
      </c>
      <c r="L136" s="258">
        <f t="shared" si="27"/>
        <v>0</v>
      </c>
      <c r="M136" s="258">
        <f t="shared" si="27"/>
        <v>0</v>
      </c>
      <c r="N136" s="258">
        <f t="shared" si="27"/>
        <v>0</v>
      </c>
      <c r="O136" s="258">
        <f t="shared" si="27"/>
        <v>0</v>
      </c>
      <c r="P136" s="258">
        <f t="shared" si="27"/>
        <v>0</v>
      </c>
      <c r="S136" s="293"/>
      <c r="T136" s="261"/>
      <c r="U136" s="294"/>
      <c r="AA136" s="266"/>
    </row>
    <row r="137" spans="1:27" ht="16.5" thickTop="1" x14ac:dyDescent="0.25">
      <c r="A137" s="182"/>
      <c r="B137" s="295" t="s">
        <v>101</v>
      </c>
      <c r="C137" s="296"/>
      <c r="D137" s="184">
        <f>D125+D128+D131-D134</f>
        <v>6</v>
      </c>
      <c r="E137" s="185">
        <f t="shared" ref="E137:P137" si="28">E125+E128+E131-E134</f>
        <v>0</v>
      </c>
      <c r="F137" s="185">
        <f t="shared" si="28"/>
        <v>0</v>
      </c>
      <c r="G137" s="185">
        <f t="shared" si="28"/>
        <v>0</v>
      </c>
      <c r="H137" s="185">
        <f t="shared" si="28"/>
        <v>2</v>
      </c>
      <c r="I137" s="185">
        <f t="shared" si="28"/>
        <v>0</v>
      </c>
      <c r="J137" s="185">
        <f t="shared" si="28"/>
        <v>0</v>
      </c>
      <c r="K137" s="185">
        <f t="shared" si="28"/>
        <v>3</v>
      </c>
      <c r="L137" s="185">
        <f t="shared" si="28"/>
        <v>4</v>
      </c>
      <c r="M137" s="185">
        <f t="shared" si="28"/>
        <v>2</v>
      </c>
      <c r="N137" s="185">
        <f t="shared" si="28"/>
        <v>0</v>
      </c>
      <c r="O137" s="185">
        <f t="shared" si="28"/>
        <v>0</v>
      </c>
      <c r="P137" s="185">
        <f t="shared" si="28"/>
        <v>0</v>
      </c>
      <c r="Q137" s="78">
        <f t="shared" ref="Q137:Q157" si="29">SUM(D137:P137)</f>
        <v>17</v>
      </c>
      <c r="R137" s="186"/>
      <c r="S137" s="108"/>
      <c r="T137" s="297" t="s">
        <v>65</v>
      </c>
      <c r="U137" s="298"/>
      <c r="AA137" s="266"/>
    </row>
    <row r="138" spans="1:27" x14ac:dyDescent="0.25">
      <c r="A138" s="223">
        <v>2</v>
      </c>
      <c r="B138" s="113"/>
      <c r="C138" s="85"/>
      <c r="D138" s="193">
        <f t="shared" ref="D138:P139" si="30">D126+D129+D132-D135</f>
        <v>2</v>
      </c>
      <c r="E138" s="194">
        <f t="shared" si="30"/>
        <v>0</v>
      </c>
      <c r="F138" s="194">
        <f t="shared" si="30"/>
        <v>0</v>
      </c>
      <c r="G138" s="194">
        <f t="shared" si="30"/>
        <v>0</v>
      </c>
      <c r="H138" s="194">
        <f t="shared" si="30"/>
        <v>0</v>
      </c>
      <c r="I138" s="194">
        <f t="shared" si="30"/>
        <v>2</v>
      </c>
      <c r="J138" s="194">
        <f t="shared" si="30"/>
        <v>0</v>
      </c>
      <c r="K138" s="194">
        <f t="shared" si="30"/>
        <v>3</v>
      </c>
      <c r="L138" s="194">
        <f t="shared" si="30"/>
        <v>1</v>
      </c>
      <c r="M138" s="194">
        <f t="shared" si="30"/>
        <v>2</v>
      </c>
      <c r="N138" s="194">
        <f t="shared" si="30"/>
        <v>0</v>
      </c>
      <c r="O138" s="194">
        <f t="shared" si="30"/>
        <v>1</v>
      </c>
      <c r="P138" s="194">
        <f t="shared" si="30"/>
        <v>0</v>
      </c>
      <c r="Q138" s="89">
        <f t="shared" si="29"/>
        <v>11</v>
      </c>
      <c r="R138" s="195"/>
      <c r="S138" s="83">
        <f>Q137+Q138+Q139+R137+R138+R139</f>
        <v>28</v>
      </c>
      <c r="T138" s="299" t="s">
        <v>66</v>
      </c>
      <c r="U138" s="300"/>
      <c r="AA138" s="266"/>
    </row>
    <row r="139" spans="1:27" ht="16.5" thickBot="1" x14ac:dyDescent="0.3">
      <c r="A139" s="224"/>
      <c r="B139" s="94" t="s">
        <v>95</v>
      </c>
      <c r="C139" s="95" t="s">
        <v>76</v>
      </c>
      <c r="D139" s="202">
        <f t="shared" si="30"/>
        <v>0</v>
      </c>
      <c r="E139" s="203">
        <f t="shared" si="30"/>
        <v>0</v>
      </c>
      <c r="F139" s="203">
        <f t="shared" si="30"/>
        <v>0</v>
      </c>
      <c r="G139" s="203">
        <f t="shared" si="30"/>
        <v>0</v>
      </c>
      <c r="H139" s="203">
        <f t="shared" si="30"/>
        <v>0</v>
      </c>
      <c r="I139" s="203">
        <f t="shared" si="30"/>
        <v>0</v>
      </c>
      <c r="J139" s="203">
        <f t="shared" si="30"/>
        <v>0</v>
      </c>
      <c r="K139" s="203">
        <f t="shared" si="30"/>
        <v>0</v>
      </c>
      <c r="L139" s="203">
        <f t="shared" si="30"/>
        <v>0</v>
      </c>
      <c r="M139" s="203">
        <f t="shared" si="30"/>
        <v>0</v>
      </c>
      <c r="N139" s="203">
        <f t="shared" si="30"/>
        <v>0</v>
      </c>
      <c r="O139" s="203">
        <f t="shared" si="30"/>
        <v>0</v>
      </c>
      <c r="P139" s="203">
        <f t="shared" si="30"/>
        <v>0</v>
      </c>
      <c r="Q139" s="99">
        <f t="shared" si="29"/>
        <v>0</v>
      </c>
      <c r="R139" s="204"/>
      <c r="S139" s="205"/>
      <c r="T139" s="301" t="s">
        <v>68</v>
      </c>
      <c r="U139" s="302"/>
      <c r="AA139" s="266"/>
    </row>
    <row r="140" spans="1:27" ht="16.5" thickTop="1" x14ac:dyDescent="0.25">
      <c r="A140" s="127"/>
      <c r="B140" s="275" t="s">
        <v>102</v>
      </c>
      <c r="C140" s="276" t="s">
        <v>103</v>
      </c>
      <c r="D140" s="138">
        <v>0</v>
      </c>
      <c r="E140" s="139"/>
      <c r="F140" s="139"/>
      <c r="G140" s="139"/>
      <c r="H140" s="139">
        <v>0</v>
      </c>
      <c r="I140" s="139">
        <v>1</v>
      </c>
      <c r="J140" s="139">
        <v>0</v>
      </c>
      <c r="K140" s="139">
        <v>0</v>
      </c>
      <c r="L140" s="139">
        <v>0</v>
      </c>
      <c r="M140" s="139">
        <v>0</v>
      </c>
      <c r="N140" s="139">
        <v>0</v>
      </c>
      <c r="O140" s="139">
        <v>0</v>
      </c>
      <c r="P140" s="139"/>
      <c r="Q140" s="65">
        <f t="shared" si="29"/>
        <v>1</v>
      </c>
      <c r="R140" s="140"/>
      <c r="S140" s="104"/>
      <c r="T140" s="141">
        <v>0.42638888888888887</v>
      </c>
      <c r="U140" s="277">
        <v>2</v>
      </c>
      <c r="AA140" s="266"/>
    </row>
    <row r="141" spans="1:27" x14ac:dyDescent="0.25">
      <c r="A141" s="70"/>
      <c r="B141" s="45" t="s">
        <v>93</v>
      </c>
      <c r="C141" s="46"/>
      <c r="D141" s="145">
        <v>0</v>
      </c>
      <c r="E141" s="146"/>
      <c r="F141" s="146"/>
      <c r="G141" s="146"/>
      <c r="H141" s="146">
        <v>0</v>
      </c>
      <c r="I141" s="146">
        <v>0</v>
      </c>
      <c r="J141" s="146">
        <v>0</v>
      </c>
      <c r="K141" s="146">
        <v>0</v>
      </c>
      <c r="L141" s="146">
        <v>1</v>
      </c>
      <c r="M141" s="146">
        <v>0</v>
      </c>
      <c r="N141" s="146">
        <v>0</v>
      </c>
      <c r="O141" s="146">
        <v>0</v>
      </c>
      <c r="P141" s="146"/>
      <c r="Q141" s="50">
        <f t="shared" si="29"/>
        <v>1</v>
      </c>
      <c r="R141" s="147"/>
      <c r="S141" s="105">
        <f>Q140+Q141+Q142+R140+R141+R142</f>
        <v>2</v>
      </c>
      <c r="T141" s="148">
        <v>0.55902777777777779</v>
      </c>
      <c r="U141" s="279"/>
      <c r="AA141" s="266"/>
    </row>
    <row r="142" spans="1:27" ht="16.5" thickBot="1" x14ac:dyDescent="0.3">
      <c r="A142" s="70"/>
      <c r="B142" s="230" t="s">
        <v>2</v>
      </c>
      <c r="C142" s="231">
        <v>32</v>
      </c>
      <c r="D142" s="232"/>
      <c r="E142" s="233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4">
        <f t="shared" si="29"/>
        <v>0</v>
      </c>
      <c r="R142" s="235"/>
      <c r="S142" s="236"/>
      <c r="T142" s="237">
        <f>T141-T140</f>
        <v>0.13263888888888892</v>
      </c>
      <c r="U142" s="280"/>
      <c r="AA142" s="266"/>
    </row>
    <row r="143" spans="1:27" x14ac:dyDescent="0.25">
      <c r="A143" s="70"/>
      <c r="B143" s="281" t="s">
        <v>104</v>
      </c>
      <c r="C143" s="282" t="s">
        <v>105</v>
      </c>
      <c r="D143" s="283">
        <v>5</v>
      </c>
      <c r="E143" s="284"/>
      <c r="F143" s="284"/>
      <c r="G143" s="284"/>
      <c r="H143" s="284">
        <v>5</v>
      </c>
      <c r="I143" s="284">
        <v>5</v>
      </c>
      <c r="J143" s="284">
        <v>5</v>
      </c>
      <c r="K143" s="284">
        <v>3</v>
      </c>
      <c r="L143" s="284">
        <v>5</v>
      </c>
      <c r="M143" s="284">
        <v>3</v>
      </c>
      <c r="N143" s="284">
        <v>5</v>
      </c>
      <c r="O143" s="284">
        <v>3</v>
      </c>
      <c r="P143" s="284"/>
      <c r="Q143" s="39">
        <f t="shared" si="29"/>
        <v>39</v>
      </c>
      <c r="R143" s="285"/>
      <c r="S143" s="286"/>
      <c r="T143" s="287">
        <v>0.42638888888888887</v>
      </c>
      <c r="U143" s="288">
        <v>9</v>
      </c>
      <c r="AA143" s="266"/>
    </row>
    <row r="144" spans="1:27" x14ac:dyDescent="0.25">
      <c r="A144" s="70"/>
      <c r="B144" s="45" t="s">
        <v>90</v>
      </c>
      <c r="C144" s="46"/>
      <c r="D144" s="145">
        <v>3</v>
      </c>
      <c r="E144" s="146"/>
      <c r="F144" s="146"/>
      <c r="G144" s="146"/>
      <c r="H144" s="146">
        <v>3</v>
      </c>
      <c r="I144" s="146">
        <v>0</v>
      </c>
      <c r="J144" s="146">
        <v>3</v>
      </c>
      <c r="K144" s="146">
        <v>3</v>
      </c>
      <c r="L144" s="146">
        <v>5</v>
      </c>
      <c r="M144" s="146">
        <v>3</v>
      </c>
      <c r="N144" s="146">
        <v>5</v>
      </c>
      <c r="O144" s="278">
        <v>3</v>
      </c>
      <c r="P144" s="146"/>
      <c r="Q144" s="50">
        <f t="shared" si="29"/>
        <v>28</v>
      </c>
      <c r="R144" s="147"/>
      <c r="S144" s="105">
        <f>Q143+Q144+Q145+R143+R144+R145</f>
        <v>67</v>
      </c>
      <c r="T144" s="148">
        <v>0.55902777777777779</v>
      </c>
      <c r="U144" s="279"/>
      <c r="AA144" s="266"/>
    </row>
    <row r="145" spans="1:27" ht="16.5" thickBot="1" x14ac:dyDescent="0.3">
      <c r="A145" s="71"/>
      <c r="B145" s="54" t="s">
        <v>2</v>
      </c>
      <c r="C145" s="55"/>
      <c r="D145" s="152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59">
        <f t="shared" si="29"/>
        <v>0</v>
      </c>
      <c r="R145" s="154"/>
      <c r="S145" s="106"/>
      <c r="T145" s="155">
        <f>T144-T143</f>
        <v>0.13263888888888892</v>
      </c>
      <c r="U145" s="291"/>
      <c r="AA145" s="266"/>
    </row>
    <row r="146" spans="1:27" ht="16.5" thickTop="1" x14ac:dyDescent="0.25">
      <c r="A146" s="182"/>
      <c r="B146" s="295" t="s">
        <v>106</v>
      </c>
      <c r="C146" s="296"/>
      <c r="D146" s="184">
        <f>D140+D143</f>
        <v>5</v>
      </c>
      <c r="E146" s="185">
        <f t="shared" ref="E146:P146" si="31">E140+E143</f>
        <v>0</v>
      </c>
      <c r="F146" s="185">
        <f t="shared" si="31"/>
        <v>0</v>
      </c>
      <c r="G146" s="185">
        <f t="shared" si="31"/>
        <v>0</v>
      </c>
      <c r="H146" s="185">
        <f t="shared" si="31"/>
        <v>5</v>
      </c>
      <c r="I146" s="185">
        <f t="shared" si="31"/>
        <v>6</v>
      </c>
      <c r="J146" s="185">
        <f t="shared" si="31"/>
        <v>5</v>
      </c>
      <c r="K146" s="185">
        <f t="shared" si="31"/>
        <v>3</v>
      </c>
      <c r="L146" s="185">
        <f t="shared" si="31"/>
        <v>5</v>
      </c>
      <c r="M146" s="185">
        <f t="shared" si="31"/>
        <v>3</v>
      </c>
      <c r="N146" s="185">
        <f t="shared" si="31"/>
        <v>5</v>
      </c>
      <c r="O146" s="185">
        <f t="shared" si="31"/>
        <v>3</v>
      </c>
      <c r="P146" s="185">
        <f t="shared" si="31"/>
        <v>0</v>
      </c>
      <c r="Q146" s="78">
        <f t="shared" si="29"/>
        <v>40</v>
      </c>
      <c r="R146" s="186"/>
      <c r="S146" s="108"/>
      <c r="T146" s="297" t="s">
        <v>65</v>
      </c>
      <c r="U146" s="298"/>
      <c r="AA146" s="266"/>
    </row>
    <row r="147" spans="1:27" x14ac:dyDescent="0.25">
      <c r="A147" s="223">
        <v>4</v>
      </c>
      <c r="B147" s="113"/>
      <c r="C147" s="85"/>
      <c r="D147" s="193">
        <f t="shared" ref="D147:P148" si="32">D141+D144</f>
        <v>3</v>
      </c>
      <c r="E147" s="194">
        <f t="shared" si="32"/>
        <v>0</v>
      </c>
      <c r="F147" s="194">
        <f t="shared" si="32"/>
        <v>0</v>
      </c>
      <c r="G147" s="194">
        <f t="shared" si="32"/>
        <v>0</v>
      </c>
      <c r="H147" s="194">
        <f t="shared" si="32"/>
        <v>3</v>
      </c>
      <c r="I147" s="194">
        <f t="shared" si="32"/>
        <v>0</v>
      </c>
      <c r="J147" s="194">
        <f t="shared" si="32"/>
        <v>3</v>
      </c>
      <c r="K147" s="194">
        <f t="shared" si="32"/>
        <v>3</v>
      </c>
      <c r="L147" s="194">
        <f t="shared" si="32"/>
        <v>6</v>
      </c>
      <c r="M147" s="194">
        <f t="shared" si="32"/>
        <v>3</v>
      </c>
      <c r="N147" s="194">
        <f t="shared" si="32"/>
        <v>5</v>
      </c>
      <c r="O147" s="194">
        <f t="shared" si="32"/>
        <v>3</v>
      </c>
      <c r="P147" s="194">
        <f t="shared" si="32"/>
        <v>0</v>
      </c>
      <c r="Q147" s="89">
        <f t="shared" si="29"/>
        <v>29</v>
      </c>
      <c r="R147" s="195"/>
      <c r="S147" s="83">
        <f>Q146+Q147+Q148+R146+R147+R148</f>
        <v>69</v>
      </c>
      <c r="T147" s="299" t="s">
        <v>66</v>
      </c>
      <c r="U147" s="300"/>
      <c r="AA147" s="266"/>
    </row>
    <row r="148" spans="1:27" ht="16.5" thickBot="1" x14ac:dyDescent="0.3">
      <c r="A148" s="224"/>
      <c r="B148" s="94" t="s">
        <v>95</v>
      </c>
      <c r="C148" s="95" t="s">
        <v>76</v>
      </c>
      <c r="D148" s="202">
        <f t="shared" si="32"/>
        <v>0</v>
      </c>
      <c r="E148" s="203">
        <f t="shared" si="32"/>
        <v>0</v>
      </c>
      <c r="F148" s="203">
        <f t="shared" si="32"/>
        <v>0</v>
      </c>
      <c r="G148" s="203">
        <f t="shared" si="32"/>
        <v>0</v>
      </c>
      <c r="H148" s="203">
        <f t="shared" si="32"/>
        <v>0</v>
      </c>
      <c r="I148" s="203">
        <f t="shared" si="32"/>
        <v>0</v>
      </c>
      <c r="J148" s="203">
        <f t="shared" si="32"/>
        <v>0</v>
      </c>
      <c r="K148" s="203">
        <f t="shared" si="32"/>
        <v>0</v>
      </c>
      <c r="L148" s="203">
        <f t="shared" si="32"/>
        <v>0</v>
      </c>
      <c r="M148" s="203">
        <f t="shared" si="32"/>
        <v>0</v>
      </c>
      <c r="N148" s="203">
        <f t="shared" si="32"/>
        <v>0</v>
      </c>
      <c r="O148" s="203">
        <f t="shared" si="32"/>
        <v>0</v>
      </c>
      <c r="P148" s="203">
        <f t="shared" si="32"/>
        <v>0</v>
      </c>
      <c r="Q148" s="99">
        <f t="shared" si="29"/>
        <v>0</v>
      </c>
      <c r="R148" s="204"/>
      <c r="S148" s="205"/>
      <c r="T148" s="301" t="s">
        <v>68</v>
      </c>
      <c r="U148" s="302"/>
      <c r="AA148" s="266"/>
    </row>
    <row r="149" spans="1:27" ht="16.5" thickTop="1" x14ac:dyDescent="0.25">
      <c r="A149" s="127"/>
      <c r="B149" s="275" t="s">
        <v>107</v>
      </c>
      <c r="C149" s="276" t="s">
        <v>108</v>
      </c>
      <c r="D149" s="138">
        <v>5</v>
      </c>
      <c r="E149" s="139"/>
      <c r="F149" s="139"/>
      <c r="G149" s="139"/>
      <c r="H149" s="139">
        <v>0</v>
      </c>
      <c r="I149" s="139">
        <v>0</v>
      </c>
      <c r="J149" s="139">
        <v>0</v>
      </c>
      <c r="K149" s="139">
        <v>0</v>
      </c>
      <c r="L149" s="139">
        <v>1</v>
      </c>
      <c r="M149" s="139">
        <v>1</v>
      </c>
      <c r="N149" s="139">
        <v>0</v>
      </c>
      <c r="O149" s="139">
        <v>0</v>
      </c>
      <c r="P149" s="139"/>
      <c r="Q149" s="65">
        <f t="shared" si="29"/>
        <v>7</v>
      </c>
      <c r="R149" s="140"/>
      <c r="S149" s="104"/>
      <c r="T149" s="141">
        <v>0.42777777777777781</v>
      </c>
      <c r="U149" s="277">
        <v>3</v>
      </c>
      <c r="AA149" s="266"/>
    </row>
    <row r="150" spans="1:27" x14ac:dyDescent="0.25">
      <c r="A150" s="70"/>
      <c r="B150" s="45" t="s">
        <v>95</v>
      </c>
      <c r="C150" s="46"/>
      <c r="D150" s="145">
        <v>0</v>
      </c>
      <c r="E150" s="146"/>
      <c r="F150" s="146"/>
      <c r="G150" s="146"/>
      <c r="H150" s="146">
        <v>0</v>
      </c>
      <c r="I150" s="146">
        <v>0</v>
      </c>
      <c r="J150" s="146">
        <v>0</v>
      </c>
      <c r="K150" s="146">
        <v>0</v>
      </c>
      <c r="L150" s="146">
        <v>0</v>
      </c>
      <c r="M150" s="146">
        <v>0</v>
      </c>
      <c r="N150" s="146">
        <v>0</v>
      </c>
      <c r="O150" s="278">
        <v>1</v>
      </c>
      <c r="P150" s="146"/>
      <c r="Q150" s="50">
        <f t="shared" si="29"/>
        <v>1</v>
      </c>
      <c r="R150" s="147"/>
      <c r="S150" s="105">
        <f>Q149+Q150+Q151+R149+R150+R151</f>
        <v>8</v>
      </c>
      <c r="T150" s="148">
        <v>0.57708333333333328</v>
      </c>
      <c r="U150" s="279"/>
      <c r="AA150" s="266"/>
    </row>
    <row r="151" spans="1:27" ht="16.5" thickBot="1" x14ac:dyDescent="0.3">
      <c r="A151" s="70"/>
      <c r="B151" s="230" t="s">
        <v>2</v>
      </c>
      <c r="C151" s="231"/>
      <c r="D151" s="232"/>
      <c r="E151" s="233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4">
        <f t="shared" si="29"/>
        <v>0</v>
      </c>
      <c r="R151" s="235"/>
      <c r="S151" s="236"/>
      <c r="T151" s="237">
        <f>T150-T149</f>
        <v>0.14930555555555547</v>
      </c>
      <c r="U151" s="280"/>
      <c r="AA151" s="266"/>
    </row>
    <row r="152" spans="1:27" x14ac:dyDescent="0.25">
      <c r="A152" s="70"/>
      <c r="B152" s="281" t="s">
        <v>109</v>
      </c>
      <c r="C152" s="282" t="s">
        <v>110</v>
      </c>
      <c r="D152" s="283">
        <v>5</v>
      </c>
      <c r="E152" s="284"/>
      <c r="F152" s="284"/>
      <c r="G152" s="284"/>
      <c r="H152" s="284">
        <v>0</v>
      </c>
      <c r="I152" s="284">
        <v>0</v>
      </c>
      <c r="J152" s="284">
        <v>0</v>
      </c>
      <c r="K152" s="284">
        <v>2</v>
      </c>
      <c r="L152" s="284">
        <v>0</v>
      </c>
      <c r="M152" s="284">
        <v>1</v>
      </c>
      <c r="N152" s="284">
        <v>0</v>
      </c>
      <c r="O152" s="284">
        <v>0</v>
      </c>
      <c r="P152" s="284"/>
      <c r="Q152" s="39">
        <f t="shared" si="29"/>
        <v>8</v>
      </c>
      <c r="R152" s="285"/>
      <c r="S152" s="286"/>
      <c r="T152" s="287">
        <v>0.42777777777777781</v>
      </c>
      <c r="U152" s="288">
        <v>4</v>
      </c>
      <c r="AA152" s="266"/>
    </row>
    <row r="153" spans="1:27" x14ac:dyDescent="0.25">
      <c r="A153" s="44"/>
      <c r="B153" s="45" t="s">
        <v>95</v>
      </c>
      <c r="C153" s="46"/>
      <c r="D153" s="145">
        <v>0</v>
      </c>
      <c r="E153" s="146"/>
      <c r="F153" s="146"/>
      <c r="G153" s="146"/>
      <c r="H153" s="146">
        <v>0</v>
      </c>
      <c r="I153" s="146">
        <v>5</v>
      </c>
      <c r="J153" s="146">
        <v>0</v>
      </c>
      <c r="K153" s="146">
        <v>0</v>
      </c>
      <c r="L153" s="146">
        <v>2</v>
      </c>
      <c r="M153" s="146">
        <v>2</v>
      </c>
      <c r="N153" s="146">
        <v>0</v>
      </c>
      <c r="O153" s="278">
        <v>2</v>
      </c>
      <c r="P153" s="146"/>
      <c r="Q153" s="50">
        <f t="shared" si="29"/>
        <v>11</v>
      </c>
      <c r="R153" s="147"/>
      <c r="S153" s="105">
        <f>Q152+Q153+Q154+R152+R153+R154</f>
        <v>19</v>
      </c>
      <c r="T153" s="148">
        <v>0.57708333333333328</v>
      </c>
      <c r="U153" s="279"/>
      <c r="AA153" s="266"/>
    </row>
    <row r="154" spans="1:27" ht="16.5" thickBot="1" x14ac:dyDescent="0.3">
      <c r="A154" s="107"/>
      <c r="B154" s="54" t="s">
        <v>2</v>
      </c>
      <c r="C154" s="55"/>
      <c r="D154" s="152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59">
        <f t="shared" si="29"/>
        <v>0</v>
      </c>
      <c r="R154" s="154"/>
      <c r="S154" s="106"/>
      <c r="T154" s="155">
        <f>T153-T152</f>
        <v>0.14930555555555547</v>
      </c>
      <c r="U154" s="291"/>
      <c r="AA154" s="266"/>
    </row>
    <row r="155" spans="1:27" ht="16.5" thickTop="1" x14ac:dyDescent="0.25">
      <c r="A155" s="182"/>
      <c r="B155" s="295" t="s">
        <v>111</v>
      </c>
      <c r="C155" s="296"/>
      <c r="D155" s="184">
        <f>D149+D152</f>
        <v>10</v>
      </c>
      <c r="E155" s="185">
        <f t="shared" ref="E155:P155" si="33">E149+E152</f>
        <v>0</v>
      </c>
      <c r="F155" s="185">
        <f t="shared" si="33"/>
        <v>0</v>
      </c>
      <c r="G155" s="185">
        <f t="shared" si="33"/>
        <v>0</v>
      </c>
      <c r="H155" s="185">
        <f t="shared" si="33"/>
        <v>0</v>
      </c>
      <c r="I155" s="185">
        <f t="shared" si="33"/>
        <v>0</v>
      </c>
      <c r="J155" s="185">
        <f t="shared" si="33"/>
        <v>0</v>
      </c>
      <c r="K155" s="185">
        <f t="shared" si="33"/>
        <v>2</v>
      </c>
      <c r="L155" s="185">
        <f t="shared" si="33"/>
        <v>1</v>
      </c>
      <c r="M155" s="185">
        <f t="shared" si="33"/>
        <v>2</v>
      </c>
      <c r="N155" s="185">
        <f t="shared" si="33"/>
        <v>0</v>
      </c>
      <c r="O155" s="185">
        <f t="shared" si="33"/>
        <v>0</v>
      </c>
      <c r="P155" s="185">
        <f t="shared" si="33"/>
        <v>0</v>
      </c>
      <c r="Q155" s="78">
        <f t="shared" si="29"/>
        <v>15</v>
      </c>
      <c r="R155" s="186"/>
      <c r="S155" s="108"/>
      <c r="T155" s="297" t="s">
        <v>65</v>
      </c>
      <c r="U155" s="298"/>
      <c r="AA155" s="266"/>
    </row>
    <row r="156" spans="1:27" x14ac:dyDescent="0.25">
      <c r="A156" s="223">
        <v>1</v>
      </c>
      <c r="B156" s="113"/>
      <c r="C156" s="85"/>
      <c r="D156" s="193">
        <f t="shared" ref="D156:P157" si="34">D150+D153</f>
        <v>0</v>
      </c>
      <c r="E156" s="194">
        <f t="shared" si="34"/>
        <v>0</v>
      </c>
      <c r="F156" s="194">
        <f t="shared" si="34"/>
        <v>0</v>
      </c>
      <c r="G156" s="194">
        <f t="shared" si="34"/>
        <v>0</v>
      </c>
      <c r="H156" s="194">
        <f t="shared" si="34"/>
        <v>0</v>
      </c>
      <c r="I156" s="194">
        <f t="shared" si="34"/>
        <v>5</v>
      </c>
      <c r="J156" s="194">
        <f t="shared" si="34"/>
        <v>0</v>
      </c>
      <c r="K156" s="194">
        <f t="shared" si="34"/>
        <v>0</v>
      </c>
      <c r="L156" s="194">
        <f t="shared" si="34"/>
        <v>2</v>
      </c>
      <c r="M156" s="194">
        <f t="shared" si="34"/>
        <v>2</v>
      </c>
      <c r="N156" s="194">
        <f t="shared" si="34"/>
        <v>0</v>
      </c>
      <c r="O156" s="194">
        <f t="shared" si="34"/>
        <v>3</v>
      </c>
      <c r="P156" s="194">
        <f t="shared" si="34"/>
        <v>0</v>
      </c>
      <c r="Q156" s="89">
        <f t="shared" si="29"/>
        <v>12</v>
      </c>
      <c r="R156" s="195"/>
      <c r="S156" s="83">
        <f>Q155+Q156+Q157+R155+R156+R157</f>
        <v>27</v>
      </c>
      <c r="T156" s="299" t="s">
        <v>66</v>
      </c>
      <c r="U156" s="300"/>
      <c r="AA156" s="266"/>
    </row>
    <row r="157" spans="1:27" ht="16.5" thickBot="1" x14ac:dyDescent="0.3">
      <c r="A157" s="224"/>
      <c r="B157" s="94" t="s">
        <v>95</v>
      </c>
      <c r="C157" s="95" t="s">
        <v>76</v>
      </c>
      <c r="D157" s="202">
        <f t="shared" si="34"/>
        <v>0</v>
      </c>
      <c r="E157" s="203">
        <f t="shared" si="34"/>
        <v>0</v>
      </c>
      <c r="F157" s="203">
        <f t="shared" si="34"/>
        <v>0</v>
      </c>
      <c r="G157" s="203">
        <f t="shared" si="34"/>
        <v>0</v>
      </c>
      <c r="H157" s="203">
        <f t="shared" si="34"/>
        <v>0</v>
      </c>
      <c r="I157" s="203">
        <f t="shared" si="34"/>
        <v>0</v>
      </c>
      <c r="J157" s="203">
        <f t="shared" si="34"/>
        <v>0</v>
      </c>
      <c r="K157" s="203">
        <f t="shared" si="34"/>
        <v>0</v>
      </c>
      <c r="L157" s="203">
        <f t="shared" si="34"/>
        <v>0</v>
      </c>
      <c r="M157" s="203">
        <f t="shared" si="34"/>
        <v>0</v>
      </c>
      <c r="N157" s="203">
        <f t="shared" si="34"/>
        <v>0</v>
      </c>
      <c r="O157" s="203">
        <f t="shared" si="34"/>
        <v>0</v>
      </c>
      <c r="P157" s="203">
        <f t="shared" si="34"/>
        <v>0</v>
      </c>
      <c r="Q157" s="203">
        <f t="shared" si="29"/>
        <v>0</v>
      </c>
      <c r="R157" s="204"/>
      <c r="S157" s="205"/>
      <c r="T157" s="301" t="s">
        <v>68</v>
      </c>
      <c r="U157" s="302"/>
      <c r="AA157" s="266"/>
    </row>
    <row r="158" spans="1:27" ht="16.5" thickTop="1" x14ac:dyDescent="0.25"/>
  </sheetData>
  <mergeCells count="31">
    <mergeCell ref="B155:C155"/>
    <mergeCell ref="B137:C137"/>
    <mergeCell ref="U140:U142"/>
    <mergeCell ref="U143:U145"/>
    <mergeCell ref="B146:C146"/>
    <mergeCell ref="U149:U151"/>
    <mergeCell ref="U152:U154"/>
    <mergeCell ref="U113:U115"/>
    <mergeCell ref="U116:U118"/>
    <mergeCell ref="B122:C122"/>
    <mergeCell ref="U125:U127"/>
    <mergeCell ref="U128:U130"/>
    <mergeCell ref="U131:U133"/>
    <mergeCell ref="U92:U94"/>
    <mergeCell ref="U95:U97"/>
    <mergeCell ref="U99:U101"/>
    <mergeCell ref="U103:U105"/>
    <mergeCell ref="T108:T109"/>
    <mergeCell ref="U110:U112"/>
    <mergeCell ref="U74:U76"/>
    <mergeCell ref="U77:U79"/>
    <mergeCell ref="U80:U82"/>
    <mergeCell ref="B86:C86"/>
    <mergeCell ref="U86:U88"/>
    <mergeCell ref="U89:U91"/>
    <mergeCell ref="B24:C24"/>
    <mergeCell ref="B45:C45"/>
    <mergeCell ref="U59:U61"/>
    <mergeCell ref="U62:U64"/>
    <mergeCell ref="U65:U67"/>
    <mergeCell ref="U71:U73"/>
  </mergeCells>
  <pageMargins left="0.52" right="0.21" top="0.54" bottom="0.83" header="0.22" footer="0.2"/>
  <pageSetup paperSize="9" scale="80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="75" workbookViewId="0">
      <selection activeCell="F28" sqref="F28"/>
    </sheetView>
  </sheetViews>
  <sheetFormatPr defaultRowHeight="12.75" x14ac:dyDescent="0.2"/>
  <cols>
    <col min="1" max="1" width="3.7109375" style="388" customWidth="1"/>
    <col min="2" max="2" width="10" style="308" customWidth="1"/>
    <col min="3" max="3" width="10.28515625" style="308" customWidth="1"/>
    <col min="4" max="4" width="9.28515625" style="308" customWidth="1"/>
    <col min="5" max="5" width="9.140625" style="308"/>
    <col min="6" max="6" width="11" style="308" customWidth="1"/>
    <col min="7" max="7" width="7.140625" style="389" customWidth="1"/>
    <col min="8" max="8" width="7.28515625" style="389" customWidth="1"/>
    <col min="9" max="9" width="7.28515625" style="390" customWidth="1"/>
    <col min="10" max="10" width="2.28515625" style="389" customWidth="1"/>
    <col min="11" max="11" width="5.28515625" style="389" customWidth="1"/>
    <col min="12" max="18" width="2.85546875" style="308" customWidth="1"/>
    <col min="19" max="16384" width="9.140625" style="308"/>
  </cols>
  <sheetData>
    <row r="1" spans="1:18" ht="22.5" x14ac:dyDescent="0.3">
      <c r="A1" s="305" t="s">
        <v>112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7"/>
    </row>
    <row r="2" spans="1:18" ht="19.5" thickBot="1" x14ac:dyDescent="0.35">
      <c r="A2" s="309" t="s">
        <v>113</v>
      </c>
      <c r="B2" s="310"/>
      <c r="C2" s="310"/>
      <c r="D2" s="310"/>
      <c r="E2" s="310"/>
      <c r="F2" s="310"/>
      <c r="G2" s="310"/>
      <c r="H2" s="310"/>
      <c r="I2" s="311" t="s">
        <v>114</v>
      </c>
      <c r="J2" s="310"/>
      <c r="K2" s="310"/>
      <c r="L2" s="310"/>
      <c r="M2" s="310"/>
      <c r="N2" s="310"/>
      <c r="O2" s="310"/>
      <c r="P2" s="310"/>
      <c r="Q2" s="310"/>
      <c r="R2" s="312"/>
    </row>
    <row r="3" spans="1:18" x14ac:dyDescent="0.2">
      <c r="A3" s="313"/>
      <c r="B3" s="314"/>
      <c r="C3" s="314"/>
      <c r="D3" s="314"/>
      <c r="E3" s="314"/>
      <c r="F3" s="314"/>
      <c r="G3" s="315"/>
      <c r="H3" s="315"/>
      <c r="I3" s="316"/>
      <c r="J3" s="317"/>
      <c r="K3" s="318"/>
      <c r="L3" s="319"/>
      <c r="M3" s="320"/>
      <c r="N3" s="320"/>
      <c r="O3" s="320"/>
      <c r="P3" s="320"/>
      <c r="Q3" s="320"/>
      <c r="R3" s="321"/>
    </row>
    <row r="4" spans="1:18" x14ac:dyDescent="0.2">
      <c r="A4" s="322"/>
      <c r="B4" s="323"/>
      <c r="C4" s="323"/>
      <c r="D4" s="323"/>
      <c r="E4" s="323"/>
      <c r="F4" s="323"/>
      <c r="G4" s="324" t="s">
        <v>115</v>
      </c>
      <c r="H4" s="324" t="s">
        <v>116</v>
      </c>
      <c r="I4" s="325" t="s">
        <v>117</v>
      </c>
      <c r="J4" s="326" t="s">
        <v>10</v>
      </c>
      <c r="K4" s="327" t="s">
        <v>68</v>
      </c>
      <c r="L4" s="328">
        <v>0</v>
      </c>
      <c r="M4" s="329">
        <v>1</v>
      </c>
      <c r="N4" s="329">
        <v>2</v>
      </c>
      <c r="O4" s="329">
        <v>3</v>
      </c>
      <c r="P4" s="329">
        <v>5</v>
      </c>
      <c r="Q4" s="329" t="s">
        <v>8</v>
      </c>
      <c r="R4" s="330">
        <v>20</v>
      </c>
    </row>
    <row r="5" spans="1:18" x14ac:dyDescent="0.2">
      <c r="A5" s="331"/>
      <c r="B5" s="329"/>
      <c r="C5" s="329"/>
      <c r="D5" s="329"/>
      <c r="E5" s="329"/>
      <c r="F5" s="329"/>
      <c r="G5" s="332"/>
      <c r="H5" s="333"/>
      <c r="I5" s="334"/>
      <c r="J5" s="335"/>
      <c r="K5" s="336"/>
      <c r="L5" s="328"/>
      <c r="M5" s="329"/>
      <c r="N5" s="329"/>
      <c r="O5" s="329"/>
      <c r="P5" s="329"/>
      <c r="Q5" s="329"/>
      <c r="R5" s="330"/>
    </row>
    <row r="6" spans="1:18" x14ac:dyDescent="0.2">
      <c r="A6" s="331">
        <v>1</v>
      </c>
      <c r="B6" s="329" t="s">
        <v>118</v>
      </c>
      <c r="C6" s="329" t="s">
        <v>29</v>
      </c>
      <c r="D6" s="337" t="s">
        <v>15</v>
      </c>
      <c r="E6" s="329" t="s">
        <v>30</v>
      </c>
      <c r="F6" s="329" t="s">
        <v>31</v>
      </c>
      <c r="G6" s="337">
        <v>14</v>
      </c>
      <c r="H6" s="337">
        <v>5</v>
      </c>
      <c r="I6" s="337">
        <v>4</v>
      </c>
      <c r="J6" s="335"/>
      <c r="K6" s="336">
        <f t="shared" ref="K6:K27" si="0">SUM(G6:J6)</f>
        <v>23</v>
      </c>
      <c r="L6" s="328">
        <v>25</v>
      </c>
      <c r="M6" s="329">
        <v>4</v>
      </c>
      <c r="N6" s="329">
        <v>2</v>
      </c>
      <c r="O6" s="329">
        <v>5</v>
      </c>
      <c r="P6" s="329">
        <v>0</v>
      </c>
      <c r="Q6" s="329"/>
      <c r="R6" s="330"/>
    </row>
    <row r="7" spans="1:18" x14ac:dyDescent="0.2">
      <c r="A7" s="331">
        <v>2</v>
      </c>
      <c r="B7" s="329" t="s">
        <v>50</v>
      </c>
      <c r="C7" s="329" t="s">
        <v>51</v>
      </c>
      <c r="D7" s="337" t="s">
        <v>15</v>
      </c>
      <c r="E7" s="329" t="s">
        <v>30</v>
      </c>
      <c r="F7" s="329" t="s">
        <v>53</v>
      </c>
      <c r="G7" s="338">
        <v>7</v>
      </c>
      <c r="H7" s="337">
        <v>9</v>
      </c>
      <c r="I7" s="337">
        <v>7</v>
      </c>
      <c r="J7" s="335"/>
      <c r="K7" s="336">
        <f t="shared" si="0"/>
        <v>23</v>
      </c>
      <c r="L7" s="328">
        <v>22</v>
      </c>
      <c r="M7" s="329">
        <v>8</v>
      </c>
      <c r="N7" s="329">
        <v>3</v>
      </c>
      <c r="O7" s="329">
        <v>3</v>
      </c>
      <c r="P7" s="329">
        <v>0</v>
      </c>
      <c r="Q7" s="329"/>
      <c r="R7" s="330"/>
    </row>
    <row r="8" spans="1:18" x14ac:dyDescent="0.2">
      <c r="A8" s="331">
        <v>3</v>
      </c>
      <c r="B8" s="329" t="s">
        <v>13</v>
      </c>
      <c r="C8" s="329" t="s">
        <v>14</v>
      </c>
      <c r="D8" s="337" t="s">
        <v>15</v>
      </c>
      <c r="E8" s="329" t="s">
        <v>16</v>
      </c>
      <c r="F8" s="329" t="s">
        <v>18</v>
      </c>
      <c r="G8" s="338">
        <v>13</v>
      </c>
      <c r="H8" s="337">
        <v>6</v>
      </c>
      <c r="I8" s="337">
        <v>5</v>
      </c>
      <c r="J8" s="335"/>
      <c r="K8" s="336">
        <f t="shared" si="0"/>
        <v>24</v>
      </c>
      <c r="L8" s="328">
        <v>21</v>
      </c>
      <c r="M8" s="329">
        <v>10</v>
      </c>
      <c r="N8" s="329">
        <v>3</v>
      </c>
      <c r="O8" s="329">
        <v>1</v>
      </c>
      <c r="P8" s="329">
        <v>1</v>
      </c>
      <c r="Q8" s="329"/>
      <c r="R8" s="330"/>
    </row>
    <row r="9" spans="1:18" x14ac:dyDescent="0.2">
      <c r="A9" s="331">
        <v>4</v>
      </c>
      <c r="B9" s="329" t="s">
        <v>119</v>
      </c>
      <c r="C9" s="329" t="s">
        <v>33</v>
      </c>
      <c r="D9" s="337" t="s">
        <v>15</v>
      </c>
      <c r="E9" s="329" t="s">
        <v>30</v>
      </c>
      <c r="F9" s="329" t="s">
        <v>31</v>
      </c>
      <c r="G9" s="338">
        <v>14</v>
      </c>
      <c r="H9" s="337">
        <v>11</v>
      </c>
      <c r="I9" s="337">
        <v>14</v>
      </c>
      <c r="J9" s="335"/>
      <c r="K9" s="336">
        <f t="shared" si="0"/>
        <v>39</v>
      </c>
      <c r="L9" s="328">
        <v>15</v>
      </c>
      <c r="M9" s="329">
        <v>11</v>
      </c>
      <c r="N9" s="329">
        <v>4</v>
      </c>
      <c r="O9" s="329">
        <v>5</v>
      </c>
      <c r="P9" s="329">
        <v>1</v>
      </c>
      <c r="Q9" s="329"/>
      <c r="R9" s="330"/>
    </row>
    <row r="10" spans="1:18" x14ac:dyDescent="0.2">
      <c r="A10" s="339">
        <v>5</v>
      </c>
      <c r="B10" s="340" t="s">
        <v>20</v>
      </c>
      <c r="C10" s="340" t="s">
        <v>21</v>
      </c>
      <c r="D10" s="341" t="s">
        <v>15</v>
      </c>
      <c r="E10" s="340" t="s">
        <v>16</v>
      </c>
      <c r="F10" s="340" t="s">
        <v>18</v>
      </c>
      <c r="G10" s="342">
        <v>17</v>
      </c>
      <c r="H10" s="341">
        <v>11</v>
      </c>
      <c r="I10" s="341">
        <v>12</v>
      </c>
      <c r="J10" s="343"/>
      <c r="K10" s="336">
        <f t="shared" si="0"/>
        <v>40</v>
      </c>
      <c r="L10" s="344">
        <v>17</v>
      </c>
      <c r="M10" s="340">
        <v>9</v>
      </c>
      <c r="N10" s="340">
        <v>5</v>
      </c>
      <c r="O10" s="340">
        <v>2</v>
      </c>
      <c r="P10" s="340">
        <v>3</v>
      </c>
      <c r="Q10" s="340"/>
      <c r="R10" s="345"/>
    </row>
    <row r="11" spans="1:18" x14ac:dyDescent="0.2">
      <c r="A11" s="339">
        <v>6</v>
      </c>
      <c r="B11" s="340" t="s">
        <v>36</v>
      </c>
      <c r="C11" s="340" t="s">
        <v>37</v>
      </c>
      <c r="D11" s="341" t="s">
        <v>15</v>
      </c>
      <c r="E11" s="340" t="s">
        <v>16</v>
      </c>
      <c r="F11" s="340" t="s">
        <v>38</v>
      </c>
      <c r="G11" s="342">
        <v>23</v>
      </c>
      <c r="H11" s="341">
        <v>19</v>
      </c>
      <c r="I11" s="341">
        <v>21</v>
      </c>
      <c r="J11" s="343"/>
      <c r="K11" s="336">
        <f t="shared" si="0"/>
        <v>63</v>
      </c>
      <c r="L11" s="344">
        <v>7</v>
      </c>
      <c r="M11" s="340">
        <v>11</v>
      </c>
      <c r="N11" s="340">
        <v>6</v>
      </c>
      <c r="O11" s="340">
        <v>10</v>
      </c>
      <c r="P11" s="340">
        <v>2</v>
      </c>
      <c r="Q11" s="340"/>
      <c r="R11" s="345"/>
    </row>
    <row r="12" spans="1:18" ht="13.5" thickBot="1" x14ac:dyDescent="0.25">
      <c r="A12" s="339">
        <v>7</v>
      </c>
      <c r="B12" s="340" t="s">
        <v>120</v>
      </c>
      <c r="C12" s="340" t="s">
        <v>23</v>
      </c>
      <c r="D12" s="341" t="s">
        <v>15</v>
      </c>
      <c r="E12" s="340" t="s">
        <v>16</v>
      </c>
      <c r="F12" s="340" t="s">
        <v>18</v>
      </c>
      <c r="G12" s="342">
        <v>33</v>
      </c>
      <c r="H12" s="341">
        <v>19</v>
      </c>
      <c r="I12" s="341">
        <v>21</v>
      </c>
      <c r="J12" s="343"/>
      <c r="K12" s="346">
        <f t="shared" si="0"/>
        <v>73</v>
      </c>
      <c r="L12" s="347">
        <v>8</v>
      </c>
      <c r="M12" s="348">
        <v>7</v>
      </c>
      <c r="N12" s="348">
        <v>7</v>
      </c>
      <c r="O12" s="348">
        <v>9</v>
      </c>
      <c r="P12" s="348">
        <v>5</v>
      </c>
      <c r="Q12" s="348"/>
      <c r="R12" s="349"/>
    </row>
    <row r="13" spans="1:18" x14ac:dyDescent="0.2">
      <c r="A13" s="350">
        <v>8</v>
      </c>
      <c r="B13" s="320" t="s">
        <v>39</v>
      </c>
      <c r="C13" s="320" t="s">
        <v>40</v>
      </c>
      <c r="D13" s="316" t="s">
        <v>15</v>
      </c>
      <c r="E13" s="320" t="s">
        <v>16</v>
      </c>
      <c r="F13" s="320" t="s">
        <v>38</v>
      </c>
      <c r="G13" s="351">
        <v>29</v>
      </c>
      <c r="H13" s="352">
        <v>32</v>
      </c>
      <c r="I13" s="352">
        <v>22</v>
      </c>
      <c r="J13" s="353"/>
      <c r="K13" s="354">
        <f t="shared" si="0"/>
        <v>83</v>
      </c>
      <c r="L13" s="355">
        <v>2</v>
      </c>
      <c r="M13" s="356">
        <v>8</v>
      </c>
      <c r="N13" s="356">
        <v>5</v>
      </c>
      <c r="O13" s="356">
        <v>20</v>
      </c>
      <c r="P13" s="356">
        <v>1</v>
      </c>
      <c r="Q13" s="356"/>
      <c r="R13" s="357"/>
    </row>
    <row r="14" spans="1:18" x14ac:dyDescent="0.2">
      <c r="A14" s="331">
        <v>9</v>
      </c>
      <c r="B14" s="329" t="s">
        <v>56</v>
      </c>
      <c r="C14" s="329" t="s">
        <v>57</v>
      </c>
      <c r="D14" s="341" t="s">
        <v>15</v>
      </c>
      <c r="E14" s="329" t="s">
        <v>16</v>
      </c>
      <c r="F14" s="329" t="s">
        <v>38</v>
      </c>
      <c r="G14" s="338">
        <v>39</v>
      </c>
      <c r="H14" s="337">
        <v>33</v>
      </c>
      <c r="I14" s="337">
        <v>28</v>
      </c>
      <c r="J14" s="358"/>
      <c r="K14" s="336">
        <f>SUM(G14:J14)</f>
        <v>100</v>
      </c>
      <c r="L14" s="328">
        <v>2</v>
      </c>
      <c r="M14" s="329">
        <v>5</v>
      </c>
      <c r="N14" s="329">
        <v>8</v>
      </c>
      <c r="O14" s="329">
        <v>13</v>
      </c>
      <c r="P14" s="329">
        <v>8</v>
      </c>
      <c r="Q14" s="329"/>
      <c r="R14" s="330"/>
    </row>
    <row r="15" spans="1:18" x14ac:dyDescent="0.2">
      <c r="A15" s="331">
        <v>10</v>
      </c>
      <c r="B15" s="329" t="s">
        <v>54</v>
      </c>
      <c r="C15" s="329" t="s">
        <v>55</v>
      </c>
      <c r="D15" s="341" t="s">
        <v>15</v>
      </c>
      <c r="E15" s="329" t="s">
        <v>16</v>
      </c>
      <c r="F15" s="329" t="s">
        <v>38</v>
      </c>
      <c r="G15" s="338">
        <v>42</v>
      </c>
      <c r="H15" s="337">
        <v>34</v>
      </c>
      <c r="I15" s="337">
        <v>25</v>
      </c>
      <c r="J15" s="358"/>
      <c r="K15" s="336">
        <f>SUM(G15:J15)</f>
        <v>101</v>
      </c>
      <c r="L15" s="328">
        <v>4</v>
      </c>
      <c r="M15" s="329">
        <v>9</v>
      </c>
      <c r="N15" s="329">
        <v>1</v>
      </c>
      <c r="O15" s="329">
        <v>10</v>
      </c>
      <c r="P15" s="329">
        <v>12</v>
      </c>
      <c r="Q15" s="329"/>
      <c r="R15" s="330"/>
    </row>
    <row r="16" spans="1:18" x14ac:dyDescent="0.2">
      <c r="A16" s="339">
        <v>11</v>
      </c>
      <c r="B16" s="340" t="s">
        <v>121</v>
      </c>
      <c r="C16" s="340" t="s">
        <v>48</v>
      </c>
      <c r="D16" s="341" t="s">
        <v>15</v>
      </c>
      <c r="E16" s="340" t="s">
        <v>82</v>
      </c>
      <c r="F16" s="340" t="s">
        <v>53</v>
      </c>
      <c r="G16" s="342">
        <v>46</v>
      </c>
      <c r="H16" s="341">
        <v>36</v>
      </c>
      <c r="I16" s="341">
        <v>35</v>
      </c>
      <c r="J16" s="359"/>
      <c r="K16" s="336">
        <f>SUM(G16:J16)</f>
        <v>117</v>
      </c>
      <c r="L16" s="344">
        <v>1</v>
      </c>
      <c r="M16" s="340">
        <v>2</v>
      </c>
      <c r="N16" s="340">
        <v>3</v>
      </c>
      <c r="O16" s="340">
        <v>22</v>
      </c>
      <c r="P16" s="340">
        <v>9</v>
      </c>
      <c r="Q16" s="340"/>
      <c r="R16" s="345"/>
    </row>
    <row r="17" spans="1:18" ht="13.5" thickBot="1" x14ac:dyDescent="0.25">
      <c r="A17" s="360">
        <v>12</v>
      </c>
      <c r="B17" s="348" t="s">
        <v>41</v>
      </c>
      <c r="C17" s="348" t="s">
        <v>42</v>
      </c>
      <c r="D17" s="361" t="s">
        <v>15</v>
      </c>
      <c r="E17" s="348" t="s">
        <v>16</v>
      </c>
      <c r="F17" s="348" t="s">
        <v>38</v>
      </c>
      <c r="G17" s="362">
        <v>46</v>
      </c>
      <c r="H17" s="361">
        <v>39</v>
      </c>
      <c r="I17" s="361">
        <v>41</v>
      </c>
      <c r="J17" s="363"/>
      <c r="K17" s="336">
        <f>SUM(G17:J17)</f>
        <v>126</v>
      </c>
      <c r="L17" s="344">
        <v>3</v>
      </c>
      <c r="M17" s="340">
        <v>4</v>
      </c>
      <c r="N17" s="340">
        <v>1</v>
      </c>
      <c r="O17" s="340">
        <v>10</v>
      </c>
      <c r="P17" s="340">
        <v>18</v>
      </c>
      <c r="Q17" s="340"/>
      <c r="R17" s="345"/>
    </row>
    <row r="18" spans="1:18" x14ac:dyDescent="0.2">
      <c r="A18" s="350">
        <v>13</v>
      </c>
      <c r="B18" s="320" t="s">
        <v>77</v>
      </c>
      <c r="C18" s="320" t="s">
        <v>78</v>
      </c>
      <c r="D18" s="352" t="s">
        <v>61</v>
      </c>
      <c r="E18" s="320" t="s">
        <v>16</v>
      </c>
      <c r="F18" s="320" t="s">
        <v>38</v>
      </c>
      <c r="G18" s="352">
        <v>6</v>
      </c>
      <c r="H18" s="351">
        <v>4</v>
      </c>
      <c r="I18" s="352">
        <v>1</v>
      </c>
      <c r="J18" s="364"/>
      <c r="K18" s="336">
        <f>SUM(G18:J18)</f>
        <v>11</v>
      </c>
      <c r="L18" s="365"/>
      <c r="M18" s="320"/>
      <c r="N18" s="320"/>
      <c r="O18" s="320"/>
      <c r="P18" s="320"/>
      <c r="Q18" s="320"/>
      <c r="R18" s="321"/>
    </row>
    <row r="19" spans="1:18" x14ac:dyDescent="0.2">
      <c r="A19" s="331">
        <v>14</v>
      </c>
      <c r="B19" s="329" t="s">
        <v>59</v>
      </c>
      <c r="C19" s="329" t="s">
        <v>60</v>
      </c>
      <c r="D19" s="337" t="s">
        <v>61</v>
      </c>
      <c r="E19" s="329" t="s">
        <v>30</v>
      </c>
      <c r="F19" s="329" t="s">
        <v>18</v>
      </c>
      <c r="G19" s="338">
        <v>6</v>
      </c>
      <c r="H19" s="337">
        <v>3</v>
      </c>
      <c r="I19" s="337">
        <v>3</v>
      </c>
      <c r="J19" s="335"/>
      <c r="K19" s="366">
        <f t="shared" si="0"/>
        <v>12</v>
      </c>
      <c r="L19" s="367"/>
      <c r="M19" s="329"/>
      <c r="N19" s="329"/>
      <c r="O19" s="329"/>
      <c r="P19" s="329"/>
      <c r="Q19" s="329"/>
      <c r="R19" s="330"/>
    </row>
    <row r="20" spans="1:18" x14ac:dyDescent="0.2">
      <c r="A20" s="331">
        <v>15</v>
      </c>
      <c r="B20" s="329" t="s">
        <v>62</v>
      </c>
      <c r="C20" s="329" t="s">
        <v>63</v>
      </c>
      <c r="D20" s="337" t="s">
        <v>61</v>
      </c>
      <c r="E20" s="329" t="s">
        <v>30</v>
      </c>
      <c r="F20" s="329" t="s">
        <v>18</v>
      </c>
      <c r="G20" s="338">
        <v>13</v>
      </c>
      <c r="H20" s="337">
        <v>7</v>
      </c>
      <c r="I20" s="337">
        <v>12</v>
      </c>
      <c r="J20" s="335"/>
      <c r="K20" s="366">
        <f t="shared" si="0"/>
        <v>32</v>
      </c>
      <c r="L20" s="367"/>
      <c r="M20" s="329"/>
      <c r="N20" s="329"/>
      <c r="O20" s="329"/>
      <c r="P20" s="329"/>
      <c r="Q20" s="329"/>
      <c r="R20" s="330"/>
    </row>
    <row r="21" spans="1:18" x14ac:dyDescent="0.2">
      <c r="A21" s="331">
        <v>16</v>
      </c>
      <c r="B21" s="329" t="s">
        <v>71</v>
      </c>
      <c r="C21" s="329" t="s">
        <v>72</v>
      </c>
      <c r="D21" s="337" t="s">
        <v>61</v>
      </c>
      <c r="E21" s="329" t="s">
        <v>30</v>
      </c>
      <c r="F21" s="329" t="s">
        <v>31</v>
      </c>
      <c r="G21" s="338">
        <v>17</v>
      </c>
      <c r="H21" s="337">
        <v>10</v>
      </c>
      <c r="I21" s="337">
        <v>8</v>
      </c>
      <c r="J21" s="335"/>
      <c r="K21" s="366">
        <f t="shared" si="0"/>
        <v>35</v>
      </c>
      <c r="L21" s="367"/>
      <c r="M21" s="329"/>
      <c r="N21" s="329"/>
      <c r="O21" s="329"/>
      <c r="P21" s="329"/>
      <c r="Q21" s="329"/>
      <c r="R21" s="330"/>
    </row>
    <row r="22" spans="1:18" ht="13.5" thickBot="1" x14ac:dyDescent="0.25">
      <c r="A22" s="360">
        <v>17</v>
      </c>
      <c r="B22" s="348" t="s">
        <v>121</v>
      </c>
      <c r="C22" s="348" t="s">
        <v>81</v>
      </c>
      <c r="D22" s="361" t="s">
        <v>61</v>
      </c>
      <c r="E22" s="348" t="s">
        <v>82</v>
      </c>
      <c r="F22" s="348" t="s">
        <v>53</v>
      </c>
      <c r="G22" s="362">
        <v>18</v>
      </c>
      <c r="H22" s="361">
        <v>10</v>
      </c>
      <c r="I22" s="361">
        <v>17</v>
      </c>
      <c r="J22" s="368"/>
      <c r="K22" s="369">
        <f t="shared" si="0"/>
        <v>45</v>
      </c>
      <c r="L22" s="370"/>
      <c r="M22" s="348"/>
      <c r="N22" s="348"/>
      <c r="O22" s="348"/>
      <c r="P22" s="348"/>
      <c r="Q22" s="348"/>
      <c r="R22" s="349"/>
    </row>
    <row r="23" spans="1:18" ht="13.5" thickBot="1" x14ac:dyDescent="0.25">
      <c r="A23" s="371">
        <v>18</v>
      </c>
      <c r="B23" s="372" t="s">
        <v>56</v>
      </c>
      <c r="C23" s="372" t="s">
        <v>79</v>
      </c>
      <c r="D23" s="373" t="s">
        <v>61</v>
      </c>
      <c r="E23" s="372" t="s">
        <v>16</v>
      </c>
      <c r="F23" s="372" t="s">
        <v>38</v>
      </c>
      <c r="G23" s="374">
        <v>20</v>
      </c>
      <c r="H23" s="373">
        <v>20</v>
      </c>
      <c r="I23" s="373">
        <v>12</v>
      </c>
      <c r="J23" s="375"/>
      <c r="K23" s="369">
        <f t="shared" si="0"/>
        <v>52</v>
      </c>
      <c r="L23" s="376"/>
      <c r="M23" s="372"/>
      <c r="N23" s="372"/>
      <c r="O23" s="372"/>
      <c r="P23" s="372"/>
      <c r="Q23" s="372"/>
      <c r="R23" s="377"/>
    </row>
    <row r="24" spans="1:18" ht="13.5" thickBot="1" x14ac:dyDescent="0.25">
      <c r="A24" s="371">
        <v>19</v>
      </c>
      <c r="B24" s="372" t="s">
        <v>73</v>
      </c>
      <c r="C24" s="372" t="s">
        <v>74</v>
      </c>
      <c r="D24" s="373" t="s">
        <v>61</v>
      </c>
      <c r="E24" s="372" t="s">
        <v>30</v>
      </c>
      <c r="F24" s="372" t="s">
        <v>31</v>
      </c>
      <c r="G24" s="374">
        <v>21</v>
      </c>
      <c r="H24" s="373">
        <v>20</v>
      </c>
      <c r="I24" s="373">
        <v>21</v>
      </c>
      <c r="J24" s="375"/>
      <c r="K24" s="369">
        <f t="shared" si="0"/>
        <v>62</v>
      </c>
      <c r="L24" s="376"/>
      <c r="M24" s="372"/>
      <c r="N24" s="372"/>
      <c r="O24" s="372"/>
      <c r="P24" s="372"/>
      <c r="Q24" s="372"/>
      <c r="R24" s="377"/>
    </row>
    <row r="25" spans="1:18" ht="13.5" thickBot="1" x14ac:dyDescent="0.25">
      <c r="A25" s="378">
        <v>20</v>
      </c>
      <c r="B25" s="356" t="s">
        <v>84</v>
      </c>
      <c r="C25" s="356" t="s">
        <v>51</v>
      </c>
      <c r="D25" s="325" t="s">
        <v>61</v>
      </c>
      <c r="E25" s="356" t="s">
        <v>30</v>
      </c>
      <c r="F25" s="356" t="s">
        <v>31</v>
      </c>
      <c r="G25" s="324">
        <v>29</v>
      </c>
      <c r="H25" s="325">
        <v>19</v>
      </c>
      <c r="I25" s="325">
        <v>18</v>
      </c>
      <c r="J25" s="379"/>
      <c r="K25" s="369">
        <f t="shared" si="0"/>
        <v>66</v>
      </c>
      <c r="L25" s="355"/>
      <c r="M25" s="356"/>
      <c r="N25" s="356"/>
      <c r="O25" s="356"/>
      <c r="P25" s="356"/>
      <c r="Q25" s="356"/>
      <c r="R25" s="357"/>
    </row>
    <row r="26" spans="1:18" x14ac:dyDescent="0.2">
      <c r="A26" s="378">
        <v>21</v>
      </c>
      <c r="B26" s="356" t="s">
        <v>20</v>
      </c>
      <c r="C26" s="356" t="s">
        <v>60</v>
      </c>
      <c r="D26" s="325" t="s">
        <v>61</v>
      </c>
      <c r="E26" s="356" t="s">
        <v>16</v>
      </c>
      <c r="F26" s="356" t="s">
        <v>18</v>
      </c>
      <c r="G26" s="324">
        <v>31</v>
      </c>
      <c r="H26" s="325">
        <v>24</v>
      </c>
      <c r="I26" s="325">
        <v>17</v>
      </c>
      <c r="J26" s="379"/>
      <c r="K26" s="380">
        <f t="shared" si="0"/>
        <v>72</v>
      </c>
      <c r="L26" s="355"/>
      <c r="M26" s="356"/>
      <c r="N26" s="356"/>
      <c r="O26" s="356"/>
      <c r="P26" s="356"/>
      <c r="Q26" s="356"/>
      <c r="R26" s="357"/>
    </row>
    <row r="27" spans="1:18" ht="13.5" thickBot="1" x14ac:dyDescent="0.25">
      <c r="A27" s="360">
        <v>22</v>
      </c>
      <c r="B27" s="348" t="s">
        <v>69</v>
      </c>
      <c r="C27" s="348" t="s">
        <v>70</v>
      </c>
      <c r="D27" s="361" t="s">
        <v>61</v>
      </c>
      <c r="E27" s="348" t="s">
        <v>30</v>
      </c>
      <c r="F27" s="348" t="s">
        <v>31</v>
      </c>
      <c r="G27" s="361">
        <v>39</v>
      </c>
      <c r="H27" s="362">
        <v>35</v>
      </c>
      <c r="I27" s="361">
        <v>37</v>
      </c>
      <c r="J27" s="363"/>
      <c r="K27" s="369">
        <f t="shared" si="0"/>
        <v>111</v>
      </c>
      <c r="L27" s="347"/>
      <c r="M27" s="348"/>
      <c r="N27" s="348"/>
      <c r="O27" s="348"/>
      <c r="P27" s="348"/>
      <c r="Q27" s="348"/>
      <c r="R27" s="349"/>
    </row>
    <row r="28" spans="1:18" x14ac:dyDescent="0.2">
      <c r="A28" s="381"/>
      <c r="B28" s="382"/>
      <c r="C28" s="382"/>
      <c r="D28" s="383"/>
      <c r="E28" s="382"/>
      <c r="F28" s="382"/>
      <c r="G28" s="384"/>
      <c r="H28" s="384"/>
      <c r="I28" s="383"/>
      <c r="J28" s="384"/>
      <c r="K28" s="381"/>
      <c r="L28" s="382"/>
      <c r="M28" s="382"/>
      <c r="N28" s="382"/>
      <c r="O28" s="382"/>
      <c r="P28" s="382"/>
      <c r="Q28" s="382"/>
      <c r="R28" s="382"/>
    </row>
    <row r="29" spans="1:18" ht="13.5" thickBot="1" x14ac:dyDescent="0.25">
      <c r="A29" s="381"/>
      <c r="B29" s="382"/>
      <c r="C29" s="382"/>
      <c r="D29" s="382"/>
      <c r="E29" s="382"/>
      <c r="F29" s="382"/>
      <c r="G29" s="384"/>
      <c r="H29" s="383"/>
      <c r="I29" s="383"/>
      <c r="J29" s="384"/>
      <c r="K29" s="381"/>
      <c r="L29" s="382"/>
      <c r="M29" s="382"/>
      <c r="N29" s="382"/>
      <c r="O29" s="382"/>
      <c r="P29" s="382"/>
      <c r="Q29" s="382"/>
      <c r="R29" s="382"/>
    </row>
    <row r="30" spans="1:18" x14ac:dyDescent="0.2">
      <c r="A30" s="350">
        <v>1</v>
      </c>
      <c r="B30" s="320" t="s">
        <v>91</v>
      </c>
      <c r="C30" s="320" t="s">
        <v>92</v>
      </c>
      <c r="D30" s="320" t="s">
        <v>93</v>
      </c>
      <c r="E30" s="320"/>
      <c r="F30" s="320" t="s">
        <v>2</v>
      </c>
      <c r="G30" s="351">
        <v>0</v>
      </c>
      <c r="H30" s="352">
        <v>0</v>
      </c>
      <c r="I30" s="352"/>
      <c r="J30" s="364"/>
      <c r="K30" s="385">
        <f>SUM(G30:J30)</f>
        <v>0</v>
      </c>
      <c r="L30" s="365"/>
      <c r="M30" s="320"/>
      <c r="N30" s="320"/>
      <c r="O30" s="320"/>
      <c r="P30" s="320"/>
      <c r="Q30" s="320"/>
      <c r="R30" s="321"/>
    </row>
    <row r="31" spans="1:18" x14ac:dyDescent="0.2">
      <c r="A31" s="378">
        <v>2</v>
      </c>
      <c r="B31" s="356" t="s">
        <v>102</v>
      </c>
      <c r="C31" s="356" t="s">
        <v>103</v>
      </c>
      <c r="D31" s="356" t="s">
        <v>93</v>
      </c>
      <c r="E31" s="356"/>
      <c r="F31" s="356" t="s">
        <v>2</v>
      </c>
      <c r="G31" s="324">
        <v>1</v>
      </c>
      <c r="H31" s="325">
        <v>1</v>
      </c>
      <c r="I31" s="325"/>
      <c r="J31" s="326"/>
      <c r="K31" s="366">
        <f>SUM(G31:J31)</f>
        <v>2</v>
      </c>
      <c r="L31" s="386"/>
      <c r="M31" s="356"/>
      <c r="N31" s="356"/>
      <c r="O31" s="356"/>
      <c r="P31" s="356"/>
      <c r="Q31" s="356"/>
      <c r="R31" s="357"/>
    </row>
    <row r="32" spans="1:18" ht="13.5" thickBot="1" x14ac:dyDescent="0.25">
      <c r="A32" s="331">
        <v>3</v>
      </c>
      <c r="B32" s="329" t="s">
        <v>122</v>
      </c>
      <c r="C32" s="329" t="s">
        <v>108</v>
      </c>
      <c r="D32" s="329" t="s">
        <v>93</v>
      </c>
      <c r="E32" s="329"/>
      <c r="F32" s="329" t="s">
        <v>2</v>
      </c>
      <c r="G32" s="338">
        <v>7</v>
      </c>
      <c r="H32" s="337">
        <v>1</v>
      </c>
      <c r="I32" s="337"/>
      <c r="J32" s="335"/>
      <c r="K32" s="369">
        <f>SUM(G32:J32)</f>
        <v>8</v>
      </c>
      <c r="L32" s="367"/>
      <c r="M32" s="329"/>
      <c r="N32" s="329"/>
      <c r="O32" s="329"/>
      <c r="P32" s="329"/>
      <c r="Q32" s="329"/>
      <c r="R32" s="330"/>
    </row>
    <row r="33" spans="1:18" x14ac:dyDescent="0.2">
      <c r="A33" s="331">
        <v>4</v>
      </c>
      <c r="B33" s="329" t="s">
        <v>109</v>
      </c>
      <c r="C33" s="329" t="s">
        <v>110</v>
      </c>
      <c r="D33" s="329" t="s">
        <v>93</v>
      </c>
      <c r="E33" s="329"/>
      <c r="F33" s="329" t="s">
        <v>2</v>
      </c>
      <c r="G33" s="338">
        <v>8</v>
      </c>
      <c r="H33" s="337">
        <v>11</v>
      </c>
      <c r="I33" s="337"/>
      <c r="J33" s="335"/>
      <c r="K33" s="366">
        <f t="shared" ref="K33:K39" si="1">SUM(G33:J33)</f>
        <v>19</v>
      </c>
      <c r="L33" s="367"/>
      <c r="M33" s="329"/>
      <c r="N33" s="329"/>
      <c r="O33" s="329"/>
      <c r="P33" s="329"/>
      <c r="Q33" s="329"/>
      <c r="R33" s="330"/>
    </row>
    <row r="34" spans="1:18" x14ac:dyDescent="0.2">
      <c r="A34" s="331">
        <v>5</v>
      </c>
      <c r="B34" s="329" t="s">
        <v>98</v>
      </c>
      <c r="C34" s="329" t="s">
        <v>55</v>
      </c>
      <c r="D34" s="329" t="s">
        <v>93</v>
      </c>
      <c r="E34" s="329"/>
      <c r="F34" s="329" t="s">
        <v>2</v>
      </c>
      <c r="G34" s="338">
        <v>10</v>
      </c>
      <c r="H34" s="337">
        <v>9</v>
      </c>
      <c r="I34" s="337"/>
      <c r="J34" s="335"/>
      <c r="K34" s="366">
        <f t="shared" si="1"/>
        <v>19</v>
      </c>
      <c r="L34" s="367"/>
      <c r="M34" s="329"/>
      <c r="N34" s="329"/>
      <c r="O34" s="329"/>
      <c r="P34" s="329"/>
      <c r="Q34" s="329"/>
      <c r="R34" s="330"/>
    </row>
    <row r="35" spans="1:18" ht="13.5" thickBot="1" x14ac:dyDescent="0.25">
      <c r="A35" s="331">
        <v>6</v>
      </c>
      <c r="B35" s="329" t="s">
        <v>96</v>
      </c>
      <c r="C35" s="329" t="s">
        <v>97</v>
      </c>
      <c r="D35" s="329" t="s">
        <v>93</v>
      </c>
      <c r="E35" s="329"/>
      <c r="F35" s="329" t="s">
        <v>2</v>
      </c>
      <c r="G35" s="338">
        <v>17</v>
      </c>
      <c r="H35" s="337">
        <v>6</v>
      </c>
      <c r="I35" s="337"/>
      <c r="J35" s="335"/>
      <c r="K35" s="369">
        <f t="shared" si="1"/>
        <v>23</v>
      </c>
      <c r="L35" s="367"/>
      <c r="M35" s="329"/>
      <c r="N35" s="329"/>
      <c r="O35" s="329"/>
      <c r="P35" s="329"/>
      <c r="Q35" s="329"/>
      <c r="R35" s="330"/>
    </row>
    <row r="36" spans="1:18" x14ac:dyDescent="0.2">
      <c r="A36" s="350">
        <v>7</v>
      </c>
      <c r="B36" s="320" t="s">
        <v>123</v>
      </c>
      <c r="C36" s="320" t="s">
        <v>100</v>
      </c>
      <c r="D36" s="320" t="s">
        <v>90</v>
      </c>
      <c r="E36" s="320"/>
      <c r="F36" s="320" t="s">
        <v>2</v>
      </c>
      <c r="G36" s="351">
        <v>15</v>
      </c>
      <c r="H36" s="352">
        <v>10</v>
      </c>
      <c r="I36" s="352"/>
      <c r="J36" s="364"/>
      <c r="K36" s="387">
        <f t="shared" si="1"/>
        <v>25</v>
      </c>
      <c r="L36" s="365"/>
      <c r="M36" s="320"/>
      <c r="N36" s="320"/>
      <c r="O36" s="320"/>
      <c r="P36" s="320"/>
      <c r="Q36" s="320"/>
      <c r="R36" s="321"/>
    </row>
    <row r="37" spans="1:18" x14ac:dyDescent="0.2">
      <c r="A37" s="378">
        <v>8</v>
      </c>
      <c r="B37" s="356" t="s">
        <v>89</v>
      </c>
      <c r="C37" s="356" t="s">
        <v>55</v>
      </c>
      <c r="D37" s="356" t="s">
        <v>90</v>
      </c>
      <c r="E37" s="356"/>
      <c r="F37" s="356" t="s">
        <v>2</v>
      </c>
      <c r="G37" s="324">
        <v>28</v>
      </c>
      <c r="H37" s="325">
        <v>24</v>
      </c>
      <c r="I37" s="325"/>
      <c r="J37" s="326"/>
      <c r="K37" s="387">
        <f t="shared" si="1"/>
        <v>52</v>
      </c>
      <c r="L37" s="386"/>
      <c r="M37" s="356"/>
      <c r="N37" s="356"/>
      <c r="O37" s="356"/>
      <c r="P37" s="356"/>
      <c r="Q37" s="356"/>
      <c r="R37" s="357"/>
    </row>
    <row r="38" spans="1:18" x14ac:dyDescent="0.2">
      <c r="A38" s="378">
        <v>9</v>
      </c>
      <c r="B38" s="356" t="s">
        <v>104</v>
      </c>
      <c r="C38" s="356" t="s">
        <v>105</v>
      </c>
      <c r="D38" s="356" t="s">
        <v>90</v>
      </c>
      <c r="E38" s="356"/>
      <c r="F38" s="356" t="s">
        <v>2</v>
      </c>
      <c r="G38" s="324">
        <v>39</v>
      </c>
      <c r="H38" s="325">
        <v>28</v>
      </c>
      <c r="I38" s="325"/>
      <c r="J38" s="326"/>
      <c r="K38" s="387">
        <f t="shared" si="1"/>
        <v>67</v>
      </c>
      <c r="L38" s="386"/>
      <c r="M38" s="356"/>
      <c r="N38" s="356"/>
      <c r="O38" s="356"/>
      <c r="P38" s="356"/>
      <c r="Q38" s="356"/>
      <c r="R38" s="357"/>
    </row>
    <row r="39" spans="1:18" x14ac:dyDescent="0.2">
      <c r="A39" s="378">
        <v>10</v>
      </c>
      <c r="B39" s="356" t="s">
        <v>86</v>
      </c>
      <c r="C39" s="356" t="s">
        <v>124</v>
      </c>
      <c r="D39" s="356" t="s">
        <v>90</v>
      </c>
      <c r="E39" s="356"/>
      <c r="F39" s="356" t="s">
        <v>2</v>
      </c>
      <c r="G39" s="324">
        <v>42</v>
      </c>
      <c r="H39" s="325">
        <v>41</v>
      </c>
      <c r="I39" s="325"/>
      <c r="J39" s="326"/>
      <c r="K39" s="387">
        <f t="shared" si="1"/>
        <v>83</v>
      </c>
      <c r="L39" s="386"/>
      <c r="M39" s="356"/>
      <c r="N39" s="356"/>
      <c r="O39" s="356"/>
      <c r="P39" s="356"/>
      <c r="Q39" s="356"/>
      <c r="R39" s="357"/>
    </row>
  </sheetData>
  <mergeCells count="2">
    <mergeCell ref="A1:R1"/>
    <mergeCell ref="G5:I5"/>
  </mergeCells>
  <pageMargins left="0.25" right="0.28000000000000003" top="1" bottom="1" header="0.5" footer="0.5"/>
  <pageSetup paperSize="9" scale="95" orientation="portrait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G44" sqref="G44"/>
    </sheetView>
  </sheetViews>
  <sheetFormatPr defaultRowHeight="12.75" x14ac:dyDescent="0.2"/>
  <cols>
    <col min="1" max="1" width="3.7109375" style="388" customWidth="1"/>
    <col min="2" max="2" width="10" style="308" customWidth="1"/>
    <col min="3" max="3" width="10.28515625" style="308" customWidth="1"/>
    <col min="4" max="4" width="9.28515625" style="308" customWidth="1"/>
    <col min="5" max="5" width="9.140625" style="308"/>
    <col min="6" max="6" width="14.85546875" style="308" customWidth="1"/>
    <col min="7" max="7" width="7.140625" style="389" customWidth="1"/>
    <col min="8" max="8" width="7.28515625" style="389" customWidth="1"/>
    <col min="9" max="9" width="7.28515625" style="390" customWidth="1"/>
    <col min="10" max="10" width="2.28515625" style="389" customWidth="1"/>
    <col min="11" max="11" width="5.28515625" style="389" customWidth="1"/>
    <col min="12" max="18" width="2.85546875" style="308" customWidth="1"/>
    <col min="19" max="16384" width="9.140625" style="308"/>
  </cols>
  <sheetData>
    <row r="1" spans="1:18" ht="22.5" x14ac:dyDescent="0.3">
      <c r="A1" s="305" t="s">
        <v>112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7"/>
    </row>
    <row r="2" spans="1:18" ht="19.5" thickBot="1" x14ac:dyDescent="0.35">
      <c r="A2" s="309" t="s">
        <v>113</v>
      </c>
      <c r="B2" s="310"/>
      <c r="C2" s="310"/>
      <c r="D2" s="310"/>
      <c r="E2" s="310"/>
      <c r="F2" s="310"/>
      <c r="G2" s="310"/>
      <c r="H2" s="310"/>
      <c r="I2" s="311" t="s">
        <v>129</v>
      </c>
      <c r="J2" s="310"/>
      <c r="K2" s="310"/>
      <c r="L2" s="310"/>
      <c r="M2" s="310"/>
      <c r="N2" s="310"/>
      <c r="O2" s="310"/>
      <c r="P2" s="310"/>
      <c r="Q2" s="310"/>
      <c r="R2" s="312"/>
    </row>
    <row r="3" spans="1:18" x14ac:dyDescent="0.2">
      <c r="A3" s="313"/>
      <c r="B3" s="314"/>
      <c r="C3" s="314"/>
      <c r="D3" s="314"/>
      <c r="E3" s="314"/>
      <c r="F3" s="314"/>
      <c r="G3" s="315"/>
      <c r="H3" s="315"/>
      <c r="I3" s="316"/>
      <c r="J3" s="317"/>
      <c r="K3" s="318"/>
      <c r="L3" s="319"/>
      <c r="M3" s="320"/>
      <c r="N3" s="320"/>
      <c r="O3" s="320"/>
      <c r="P3" s="320"/>
      <c r="Q3" s="320"/>
      <c r="R3" s="321"/>
    </row>
    <row r="4" spans="1:18" x14ac:dyDescent="0.2">
      <c r="A4" s="322"/>
      <c r="B4" s="323"/>
      <c r="C4" s="323"/>
      <c r="D4" s="323"/>
      <c r="E4" s="323"/>
      <c r="F4" s="323"/>
      <c r="G4" s="324" t="s">
        <v>115</v>
      </c>
      <c r="H4" s="324" t="s">
        <v>116</v>
      </c>
      <c r="I4" s="325" t="s">
        <v>117</v>
      </c>
      <c r="J4" s="326" t="s">
        <v>10</v>
      </c>
      <c r="K4" s="327" t="s">
        <v>68</v>
      </c>
      <c r="L4" s="328">
        <v>0</v>
      </c>
      <c r="M4" s="329">
        <v>1</v>
      </c>
      <c r="N4" s="329">
        <v>2</v>
      </c>
      <c r="O4" s="329">
        <v>3</v>
      </c>
      <c r="P4" s="329">
        <v>5</v>
      </c>
      <c r="Q4" s="329" t="s">
        <v>8</v>
      </c>
      <c r="R4" s="330">
        <v>20</v>
      </c>
    </row>
    <row r="5" spans="1:18" ht="13.5" thickBot="1" x14ac:dyDescent="0.25">
      <c r="A5" s="339"/>
      <c r="B5" s="340"/>
      <c r="C5" s="340"/>
      <c r="D5" s="340"/>
      <c r="E5" s="340"/>
      <c r="F5" s="340"/>
      <c r="G5" s="407"/>
      <c r="H5" s="406"/>
      <c r="I5" s="405"/>
      <c r="J5" s="343"/>
      <c r="K5" s="346"/>
      <c r="L5" s="344"/>
      <c r="M5" s="340"/>
      <c r="N5" s="340"/>
      <c r="O5" s="340"/>
      <c r="P5" s="340"/>
      <c r="Q5" s="340"/>
      <c r="R5" s="345"/>
    </row>
    <row r="6" spans="1:18" x14ac:dyDescent="0.2">
      <c r="A6" s="350"/>
      <c r="B6" s="320" t="s">
        <v>13</v>
      </c>
      <c r="C6" s="320" t="s">
        <v>14</v>
      </c>
      <c r="D6" s="352"/>
      <c r="E6" s="320" t="s">
        <v>16</v>
      </c>
      <c r="F6" s="320"/>
      <c r="G6" s="352"/>
      <c r="H6" s="352"/>
      <c r="I6" s="352"/>
      <c r="J6" s="364"/>
      <c r="K6" s="354"/>
      <c r="L6" s="319"/>
      <c r="M6" s="320"/>
      <c r="N6" s="320"/>
      <c r="O6" s="320"/>
      <c r="P6" s="320"/>
      <c r="Q6" s="320"/>
      <c r="R6" s="321"/>
    </row>
    <row r="7" spans="1:18" x14ac:dyDescent="0.2">
      <c r="A7" s="331">
        <v>1</v>
      </c>
      <c r="B7" s="329" t="s">
        <v>20</v>
      </c>
      <c r="C7" s="329" t="s">
        <v>21</v>
      </c>
      <c r="D7" s="337" t="s">
        <v>15</v>
      </c>
      <c r="E7" s="329" t="s">
        <v>16</v>
      </c>
      <c r="F7" s="391" t="s">
        <v>18</v>
      </c>
      <c r="G7" s="338">
        <v>27</v>
      </c>
      <c r="H7" s="337">
        <v>12</v>
      </c>
      <c r="I7" s="337">
        <v>15</v>
      </c>
      <c r="J7" s="335"/>
      <c r="K7" s="322">
        <f>SUM(G7:J7)</f>
        <v>54</v>
      </c>
      <c r="L7" s="328">
        <v>46</v>
      </c>
      <c r="M7" s="329">
        <v>26</v>
      </c>
      <c r="N7" s="329">
        <v>15</v>
      </c>
      <c r="O7" s="329">
        <v>12</v>
      </c>
      <c r="P7" s="329">
        <v>9</v>
      </c>
      <c r="Q7" s="329"/>
      <c r="R7" s="330"/>
    </row>
    <row r="8" spans="1:18" ht="13.5" thickBot="1" x14ac:dyDescent="0.25">
      <c r="A8" s="360"/>
      <c r="B8" s="348" t="s">
        <v>120</v>
      </c>
      <c r="C8" s="348" t="s">
        <v>23</v>
      </c>
      <c r="D8" s="361"/>
      <c r="E8" s="348" t="s">
        <v>16</v>
      </c>
      <c r="F8" s="348"/>
      <c r="G8" s="362"/>
      <c r="H8" s="361"/>
      <c r="I8" s="361"/>
      <c r="J8" s="368"/>
      <c r="K8" s="404"/>
      <c r="L8" s="347"/>
      <c r="M8" s="348"/>
      <c r="N8" s="348"/>
      <c r="O8" s="348"/>
      <c r="P8" s="348"/>
      <c r="Q8" s="348"/>
      <c r="R8" s="349"/>
    </row>
    <row r="9" spans="1:18" x14ac:dyDescent="0.2">
      <c r="A9" s="378"/>
      <c r="B9" s="356" t="s">
        <v>119</v>
      </c>
      <c r="C9" s="356" t="s">
        <v>33</v>
      </c>
      <c r="D9" s="325"/>
      <c r="E9" s="356" t="s">
        <v>30</v>
      </c>
      <c r="F9" s="394" t="s">
        <v>31</v>
      </c>
      <c r="G9" s="324"/>
      <c r="H9" s="325"/>
      <c r="I9" s="325"/>
      <c r="J9" s="326"/>
      <c r="K9" s="385"/>
      <c r="L9" s="355"/>
      <c r="M9" s="356"/>
      <c r="N9" s="356"/>
      <c r="O9" s="356"/>
      <c r="P9" s="356"/>
      <c r="Q9" s="356"/>
      <c r="R9" s="357"/>
    </row>
    <row r="10" spans="1:18" ht="13.5" thickBot="1" x14ac:dyDescent="0.25">
      <c r="A10" s="339"/>
      <c r="B10" s="340" t="s">
        <v>118</v>
      </c>
      <c r="C10" s="340" t="s">
        <v>29</v>
      </c>
      <c r="D10" s="341" t="s">
        <v>15</v>
      </c>
      <c r="E10" s="340" t="s">
        <v>30</v>
      </c>
      <c r="F10" s="340"/>
      <c r="G10" s="342">
        <v>28</v>
      </c>
      <c r="H10" s="341">
        <v>16</v>
      </c>
      <c r="I10" s="341">
        <v>18</v>
      </c>
      <c r="J10" s="343"/>
      <c r="K10" s="369">
        <f>SUM(G10:J10)</f>
        <v>62</v>
      </c>
      <c r="L10" s="347">
        <v>40</v>
      </c>
      <c r="M10" s="348">
        <v>15</v>
      </c>
      <c r="N10" s="348">
        <v>6</v>
      </c>
      <c r="O10" s="348">
        <v>10</v>
      </c>
      <c r="P10" s="348">
        <v>1</v>
      </c>
      <c r="Q10" s="348"/>
      <c r="R10" s="349"/>
    </row>
    <row r="11" spans="1:18" x14ac:dyDescent="0.2">
      <c r="A11" s="350"/>
      <c r="B11" s="320" t="s">
        <v>39</v>
      </c>
      <c r="C11" s="320" t="s">
        <v>40</v>
      </c>
      <c r="D11" s="316"/>
      <c r="E11" s="320" t="s">
        <v>16</v>
      </c>
      <c r="F11" s="320"/>
      <c r="G11" s="351"/>
      <c r="H11" s="352"/>
      <c r="I11" s="352"/>
      <c r="J11" s="353"/>
      <c r="K11" s="354"/>
      <c r="L11" s="355"/>
      <c r="M11" s="356"/>
      <c r="N11" s="356"/>
      <c r="O11" s="356"/>
      <c r="P11" s="356"/>
      <c r="Q11" s="356"/>
      <c r="R11" s="357"/>
    </row>
    <row r="12" spans="1:18" x14ac:dyDescent="0.2">
      <c r="A12" s="331">
        <v>2</v>
      </c>
      <c r="B12" s="329" t="s">
        <v>41</v>
      </c>
      <c r="C12" s="329" t="s">
        <v>42</v>
      </c>
      <c r="D12" s="341" t="s">
        <v>15</v>
      </c>
      <c r="E12" s="329" t="s">
        <v>16</v>
      </c>
      <c r="F12" s="391" t="s">
        <v>38</v>
      </c>
      <c r="G12" s="338">
        <v>50</v>
      </c>
      <c r="H12" s="337">
        <v>44</v>
      </c>
      <c r="I12" s="337">
        <v>39</v>
      </c>
      <c r="J12" s="358"/>
      <c r="K12" s="336">
        <f>SUM(G12:J12)</f>
        <v>133</v>
      </c>
      <c r="L12" s="328">
        <v>12</v>
      </c>
      <c r="M12" s="329">
        <v>23</v>
      </c>
      <c r="N12" s="329">
        <v>12</v>
      </c>
      <c r="O12" s="329">
        <v>40</v>
      </c>
      <c r="P12" s="329">
        <v>21</v>
      </c>
      <c r="Q12" s="329"/>
      <c r="R12" s="330"/>
    </row>
    <row r="13" spans="1:18" ht="13.5" thickBot="1" x14ac:dyDescent="0.25">
      <c r="A13" s="339"/>
      <c r="B13" s="340" t="s">
        <v>36</v>
      </c>
      <c r="C13" s="340" t="s">
        <v>37</v>
      </c>
      <c r="D13" s="341"/>
      <c r="E13" s="340" t="s">
        <v>16</v>
      </c>
      <c r="F13" s="340"/>
      <c r="G13" s="342"/>
      <c r="H13" s="341"/>
      <c r="I13" s="341"/>
      <c r="J13" s="359"/>
      <c r="K13" s="346"/>
      <c r="L13" s="344"/>
      <c r="M13" s="340"/>
      <c r="N13" s="340"/>
      <c r="O13" s="340"/>
      <c r="P13" s="340"/>
      <c r="Q13" s="340"/>
      <c r="R13" s="345"/>
    </row>
    <row r="14" spans="1:18" x14ac:dyDescent="0.2">
      <c r="A14" s="403"/>
      <c r="B14" s="402" t="s">
        <v>121</v>
      </c>
      <c r="C14" s="402" t="s">
        <v>48</v>
      </c>
      <c r="D14" s="316"/>
      <c r="E14" s="402" t="s">
        <v>30</v>
      </c>
      <c r="F14" s="402"/>
      <c r="G14" s="315"/>
      <c r="H14" s="316"/>
      <c r="I14" s="316"/>
      <c r="J14" s="317"/>
      <c r="K14" s="385"/>
      <c r="L14" s="319"/>
      <c r="M14" s="320"/>
      <c r="N14" s="320"/>
      <c r="O14" s="320"/>
      <c r="P14" s="320"/>
      <c r="Q14" s="320"/>
      <c r="R14" s="321"/>
    </row>
    <row r="15" spans="1:18" x14ac:dyDescent="0.2">
      <c r="A15" s="371">
        <v>3</v>
      </c>
      <c r="B15" s="372" t="s">
        <v>50</v>
      </c>
      <c r="C15" s="372" t="s">
        <v>51</v>
      </c>
      <c r="D15" s="373" t="s">
        <v>15</v>
      </c>
      <c r="E15" s="372" t="s">
        <v>30</v>
      </c>
      <c r="F15" s="401" t="s">
        <v>53</v>
      </c>
      <c r="G15" s="374">
        <v>53</v>
      </c>
      <c r="H15" s="373">
        <v>45</v>
      </c>
      <c r="I15" s="373">
        <v>42</v>
      </c>
      <c r="J15" s="375"/>
      <c r="K15" s="366">
        <f>SUM(G15:J15)</f>
        <v>140</v>
      </c>
      <c r="L15" s="328">
        <v>23</v>
      </c>
      <c r="M15" s="329">
        <v>10</v>
      </c>
      <c r="N15" s="329">
        <v>6</v>
      </c>
      <c r="O15" s="329">
        <v>25</v>
      </c>
      <c r="P15" s="329">
        <v>9</v>
      </c>
      <c r="Q15" s="329"/>
      <c r="R15" s="330"/>
    </row>
    <row r="16" spans="1:18" ht="13.5" thickBot="1" x14ac:dyDescent="0.25">
      <c r="A16" s="400"/>
      <c r="B16" s="399"/>
      <c r="C16" s="399"/>
      <c r="D16" s="397"/>
      <c r="E16" s="399"/>
      <c r="F16" s="399"/>
      <c r="G16" s="398"/>
      <c r="H16" s="397"/>
      <c r="I16" s="397"/>
      <c r="J16" s="396"/>
      <c r="K16" s="395"/>
      <c r="L16" s="347"/>
      <c r="M16" s="348"/>
      <c r="N16" s="348"/>
      <c r="O16" s="348"/>
      <c r="P16" s="348"/>
      <c r="Q16" s="348"/>
      <c r="R16" s="349"/>
    </row>
    <row r="17" spans="1:18" x14ac:dyDescent="0.2">
      <c r="A17" s="403"/>
      <c r="B17" s="402" t="s">
        <v>56</v>
      </c>
      <c r="C17" s="402" t="s">
        <v>57</v>
      </c>
      <c r="D17" s="316"/>
      <c r="E17" s="402" t="s">
        <v>16</v>
      </c>
      <c r="F17" s="402"/>
      <c r="G17" s="315"/>
      <c r="H17" s="316"/>
      <c r="I17" s="316"/>
      <c r="J17" s="317"/>
      <c r="K17" s="385"/>
      <c r="L17" s="319"/>
      <c r="M17" s="320"/>
      <c r="N17" s="320"/>
      <c r="O17" s="320"/>
      <c r="P17" s="320"/>
      <c r="Q17" s="320"/>
      <c r="R17" s="321"/>
    </row>
    <row r="18" spans="1:18" x14ac:dyDescent="0.2">
      <c r="A18" s="371">
        <v>4</v>
      </c>
      <c r="B18" s="372" t="s">
        <v>54</v>
      </c>
      <c r="C18" s="372" t="s">
        <v>55</v>
      </c>
      <c r="D18" s="373" t="s">
        <v>15</v>
      </c>
      <c r="E18" s="372" t="s">
        <v>16</v>
      </c>
      <c r="F18" s="401" t="s">
        <v>38</v>
      </c>
      <c r="G18" s="374">
        <v>81</v>
      </c>
      <c r="H18" s="373">
        <v>67</v>
      </c>
      <c r="I18" s="373">
        <v>53</v>
      </c>
      <c r="J18" s="375"/>
      <c r="K18" s="366">
        <f>SUM(G18:J18)</f>
        <v>201</v>
      </c>
      <c r="L18" s="328">
        <v>6</v>
      </c>
      <c r="M18" s="329">
        <v>14</v>
      </c>
      <c r="N18" s="329">
        <v>9</v>
      </c>
      <c r="O18" s="329">
        <v>23</v>
      </c>
      <c r="P18" s="329">
        <v>20</v>
      </c>
      <c r="Q18" s="329"/>
      <c r="R18" s="330"/>
    </row>
    <row r="19" spans="1:18" ht="13.5" thickBot="1" x14ac:dyDescent="0.25">
      <c r="A19" s="400"/>
      <c r="B19" s="399"/>
      <c r="C19" s="399"/>
      <c r="D19" s="397"/>
      <c r="E19" s="399" t="s">
        <v>16</v>
      </c>
      <c r="F19" s="399"/>
      <c r="G19" s="398"/>
      <c r="H19" s="397"/>
      <c r="I19" s="397"/>
      <c r="J19" s="396"/>
      <c r="K19" s="395"/>
      <c r="L19" s="347"/>
      <c r="M19" s="348"/>
      <c r="N19" s="348"/>
      <c r="O19" s="348"/>
      <c r="P19" s="348"/>
      <c r="Q19" s="348"/>
      <c r="R19" s="349"/>
    </row>
    <row r="20" spans="1:18" ht="13.5" thickBot="1" x14ac:dyDescent="0.25">
      <c r="A20" s="381"/>
      <c r="B20" s="382"/>
      <c r="C20" s="382"/>
      <c r="D20" s="383"/>
      <c r="E20" s="382"/>
      <c r="F20" s="382"/>
      <c r="G20" s="384"/>
      <c r="H20" s="383"/>
      <c r="I20" s="383"/>
      <c r="J20" s="384"/>
      <c r="K20" s="381"/>
      <c r="L20" s="382"/>
      <c r="M20" s="382"/>
      <c r="N20" s="382"/>
      <c r="O20" s="382"/>
      <c r="P20" s="382"/>
      <c r="Q20" s="382"/>
      <c r="R20" s="382"/>
    </row>
    <row r="21" spans="1:18" x14ac:dyDescent="0.2">
      <c r="A21" s="350"/>
      <c r="B21" s="320" t="s">
        <v>20</v>
      </c>
      <c r="C21" s="320" t="s">
        <v>60</v>
      </c>
      <c r="D21" s="352"/>
      <c r="E21" s="320" t="s">
        <v>16</v>
      </c>
      <c r="F21" s="320"/>
      <c r="G21" s="352"/>
      <c r="H21" s="351"/>
      <c r="I21" s="352"/>
      <c r="J21" s="364"/>
      <c r="K21" s="385"/>
      <c r="L21" s="365"/>
      <c r="M21" s="320"/>
      <c r="N21" s="320"/>
      <c r="O21" s="320"/>
      <c r="P21" s="320"/>
      <c r="Q21" s="320"/>
      <c r="R21" s="321"/>
    </row>
    <row r="22" spans="1:18" x14ac:dyDescent="0.2">
      <c r="A22" s="331">
        <v>1</v>
      </c>
      <c r="B22" s="329" t="s">
        <v>59</v>
      </c>
      <c r="C22" s="329" t="s">
        <v>60</v>
      </c>
      <c r="D22" s="337" t="s">
        <v>61</v>
      </c>
      <c r="E22" s="329" t="s">
        <v>30</v>
      </c>
      <c r="F22" s="391" t="s">
        <v>18</v>
      </c>
      <c r="G22" s="338">
        <v>16</v>
      </c>
      <c r="H22" s="337">
        <v>8</v>
      </c>
      <c r="I22" s="337">
        <v>11</v>
      </c>
      <c r="J22" s="335"/>
      <c r="K22" s="366">
        <f>SUM(G22:J22)</f>
        <v>35</v>
      </c>
      <c r="L22" s="367"/>
      <c r="M22" s="329"/>
      <c r="N22" s="329"/>
      <c r="O22" s="329"/>
      <c r="P22" s="329"/>
      <c r="Q22" s="329"/>
      <c r="R22" s="330"/>
    </row>
    <row r="23" spans="1:18" ht="13.5" thickBot="1" x14ac:dyDescent="0.25">
      <c r="A23" s="360"/>
      <c r="B23" s="348" t="s">
        <v>62</v>
      </c>
      <c r="C23" s="348" t="s">
        <v>63</v>
      </c>
      <c r="D23" s="361"/>
      <c r="E23" s="348" t="s">
        <v>30</v>
      </c>
      <c r="F23" s="348"/>
      <c r="G23" s="362"/>
      <c r="H23" s="361"/>
      <c r="I23" s="361"/>
      <c r="J23" s="368"/>
      <c r="K23" s="369"/>
      <c r="L23" s="370"/>
      <c r="M23" s="348"/>
      <c r="N23" s="348"/>
      <c r="O23" s="348"/>
      <c r="P23" s="348"/>
      <c r="Q23" s="348"/>
      <c r="R23" s="349"/>
    </row>
    <row r="24" spans="1:18" x14ac:dyDescent="0.2">
      <c r="A24" s="378"/>
      <c r="B24" s="356" t="s">
        <v>56</v>
      </c>
      <c r="C24" s="356" t="s">
        <v>79</v>
      </c>
      <c r="D24" s="325" t="s">
        <v>61</v>
      </c>
      <c r="E24" s="356" t="s">
        <v>16</v>
      </c>
      <c r="F24" s="394" t="s">
        <v>38</v>
      </c>
      <c r="G24" s="324">
        <v>26</v>
      </c>
      <c r="H24" s="325">
        <v>24</v>
      </c>
      <c r="I24" s="325">
        <v>13</v>
      </c>
      <c r="J24" s="326"/>
      <c r="K24" s="387">
        <f>SUM(G24:J24)</f>
        <v>63</v>
      </c>
      <c r="L24" s="386"/>
      <c r="M24" s="356"/>
      <c r="N24" s="356"/>
      <c r="O24" s="356"/>
      <c r="P24" s="356"/>
      <c r="Q24" s="356"/>
      <c r="R24" s="357"/>
    </row>
    <row r="25" spans="1:18" ht="13.5" thickBot="1" x14ac:dyDescent="0.25">
      <c r="A25" s="360">
        <v>2</v>
      </c>
      <c r="B25" s="348" t="s">
        <v>128</v>
      </c>
      <c r="C25" s="348" t="s">
        <v>78</v>
      </c>
      <c r="D25" s="361"/>
      <c r="E25" s="348" t="s">
        <v>16</v>
      </c>
      <c r="F25" s="348"/>
      <c r="G25" s="362"/>
      <c r="H25" s="361"/>
      <c r="I25" s="361"/>
      <c r="J25" s="368"/>
      <c r="K25" s="369"/>
      <c r="L25" s="370"/>
      <c r="M25" s="348"/>
      <c r="N25" s="348"/>
      <c r="O25" s="348"/>
      <c r="P25" s="348"/>
      <c r="Q25" s="348"/>
      <c r="R25" s="349"/>
    </row>
    <row r="26" spans="1:18" x14ac:dyDescent="0.2">
      <c r="A26" s="378"/>
      <c r="B26" s="356" t="s">
        <v>71</v>
      </c>
      <c r="C26" s="356" t="s">
        <v>72</v>
      </c>
      <c r="D26" s="325"/>
      <c r="E26" s="356" t="s">
        <v>30</v>
      </c>
      <c r="F26" s="356"/>
      <c r="G26" s="324"/>
      <c r="H26" s="325"/>
      <c r="I26" s="325"/>
      <c r="J26" s="379"/>
      <c r="K26" s="393"/>
      <c r="L26" s="355"/>
      <c r="M26" s="356"/>
      <c r="N26" s="356"/>
      <c r="O26" s="356"/>
      <c r="P26" s="356"/>
      <c r="Q26" s="356"/>
      <c r="R26" s="357"/>
    </row>
    <row r="27" spans="1:18" x14ac:dyDescent="0.2">
      <c r="A27" s="331">
        <v>3</v>
      </c>
      <c r="B27" s="329" t="s">
        <v>73</v>
      </c>
      <c r="C27" s="329" t="s">
        <v>74</v>
      </c>
      <c r="D27" s="337" t="s">
        <v>61</v>
      </c>
      <c r="E27" s="329" t="s">
        <v>30</v>
      </c>
      <c r="F27" s="391" t="s">
        <v>31</v>
      </c>
      <c r="G27" s="338">
        <v>37</v>
      </c>
      <c r="H27" s="337">
        <v>25</v>
      </c>
      <c r="I27" s="337">
        <v>27</v>
      </c>
      <c r="J27" s="358"/>
      <c r="K27" s="380">
        <f>SUM(G27:J27)</f>
        <v>89</v>
      </c>
      <c r="L27" s="328"/>
      <c r="M27" s="329"/>
      <c r="N27" s="329"/>
      <c r="O27" s="329"/>
      <c r="P27" s="329"/>
      <c r="Q27" s="329"/>
      <c r="R27" s="330"/>
    </row>
    <row r="28" spans="1:18" ht="13.5" thickBot="1" x14ac:dyDescent="0.25">
      <c r="A28" s="360"/>
      <c r="B28" s="348" t="s">
        <v>69</v>
      </c>
      <c r="C28" s="348" t="s">
        <v>70</v>
      </c>
      <c r="D28" s="361"/>
      <c r="E28" s="348" t="s">
        <v>30</v>
      </c>
      <c r="F28" s="348"/>
      <c r="G28" s="361"/>
      <c r="H28" s="362"/>
      <c r="I28" s="361"/>
      <c r="J28" s="363"/>
      <c r="K28" s="369"/>
      <c r="L28" s="347"/>
      <c r="M28" s="348"/>
      <c r="N28" s="348"/>
      <c r="O28" s="348"/>
      <c r="P28" s="348"/>
      <c r="Q28" s="348"/>
      <c r="R28" s="349"/>
    </row>
    <row r="29" spans="1:18" x14ac:dyDescent="0.2">
      <c r="A29" s="381"/>
      <c r="B29" s="382"/>
      <c r="C29" s="382"/>
      <c r="D29" s="383"/>
      <c r="E29" s="382"/>
      <c r="F29" s="382"/>
      <c r="G29" s="384"/>
      <c r="H29" s="384"/>
      <c r="I29" s="383"/>
      <c r="J29" s="384"/>
      <c r="K29" s="381"/>
      <c r="L29" s="382"/>
      <c r="M29" s="382"/>
      <c r="N29" s="382"/>
      <c r="O29" s="382"/>
      <c r="P29" s="382"/>
      <c r="Q29" s="382"/>
      <c r="R29" s="382"/>
    </row>
    <row r="30" spans="1:18" ht="13.5" thickBot="1" x14ac:dyDescent="0.25">
      <c r="A30" s="381"/>
      <c r="B30" s="382"/>
      <c r="C30" s="382"/>
      <c r="D30" s="382"/>
      <c r="E30" s="382"/>
      <c r="F30" s="382"/>
      <c r="G30" s="384"/>
      <c r="H30" s="383"/>
      <c r="I30" s="383"/>
      <c r="J30" s="384"/>
      <c r="K30" s="381"/>
      <c r="L30" s="382"/>
      <c r="M30" s="382"/>
      <c r="N30" s="382"/>
      <c r="O30" s="382"/>
      <c r="P30" s="382"/>
      <c r="Q30" s="382"/>
      <c r="R30" s="382"/>
    </row>
    <row r="31" spans="1:18" x14ac:dyDescent="0.2">
      <c r="A31" s="350"/>
      <c r="B31" s="320" t="s">
        <v>122</v>
      </c>
      <c r="C31" s="320" t="s">
        <v>108</v>
      </c>
      <c r="D31" s="352"/>
      <c r="E31" s="320"/>
      <c r="F31" s="320"/>
      <c r="G31" s="351"/>
      <c r="H31" s="352"/>
      <c r="I31" s="352"/>
      <c r="J31" s="353"/>
      <c r="K31" s="392"/>
      <c r="L31" s="319"/>
      <c r="M31" s="320"/>
      <c r="N31" s="320"/>
      <c r="O31" s="320"/>
      <c r="P31" s="320"/>
      <c r="Q31" s="320"/>
      <c r="R31" s="321"/>
    </row>
    <row r="32" spans="1:18" x14ac:dyDescent="0.2">
      <c r="A32" s="331">
        <v>1</v>
      </c>
      <c r="B32" s="329" t="s">
        <v>109</v>
      </c>
      <c r="C32" s="329" t="s">
        <v>110</v>
      </c>
      <c r="D32" s="337" t="s">
        <v>95</v>
      </c>
      <c r="E32" s="329"/>
      <c r="F32" s="391" t="s">
        <v>127</v>
      </c>
      <c r="G32" s="338">
        <v>15</v>
      </c>
      <c r="H32" s="337">
        <v>12</v>
      </c>
      <c r="I32" s="337"/>
      <c r="J32" s="358"/>
      <c r="K32" s="380">
        <f>SUM(G32:J32)</f>
        <v>27</v>
      </c>
      <c r="L32" s="328"/>
      <c r="M32" s="329"/>
      <c r="N32" s="329"/>
      <c r="O32" s="329"/>
      <c r="P32" s="329"/>
      <c r="Q32" s="329"/>
      <c r="R32" s="330"/>
    </row>
    <row r="33" spans="1:18" ht="13.5" thickBot="1" x14ac:dyDescent="0.25">
      <c r="A33" s="360"/>
      <c r="B33" s="348"/>
      <c r="C33" s="348"/>
      <c r="D33" s="361"/>
      <c r="E33" s="348"/>
      <c r="F33" s="348"/>
      <c r="G33" s="361"/>
      <c r="H33" s="362"/>
      <c r="I33" s="361"/>
      <c r="J33" s="363"/>
      <c r="K33" s="369"/>
      <c r="L33" s="347"/>
      <c r="M33" s="348"/>
      <c r="N33" s="348"/>
      <c r="O33" s="348"/>
      <c r="P33" s="348"/>
      <c r="Q33" s="348"/>
      <c r="R33" s="349"/>
    </row>
    <row r="34" spans="1:18" x14ac:dyDescent="0.2">
      <c r="A34" s="350"/>
      <c r="B34" s="320" t="s">
        <v>96</v>
      </c>
      <c r="C34" s="320" t="s">
        <v>97</v>
      </c>
      <c r="D34" s="352"/>
      <c r="E34" s="320"/>
      <c r="F34" s="320"/>
      <c r="G34" s="351"/>
      <c r="H34" s="352"/>
      <c r="I34" s="352"/>
      <c r="J34" s="353"/>
      <c r="K34" s="392"/>
      <c r="L34" s="319"/>
      <c r="M34" s="320"/>
      <c r="N34" s="320"/>
      <c r="O34" s="320"/>
      <c r="P34" s="320"/>
      <c r="Q34" s="320"/>
      <c r="R34" s="321"/>
    </row>
    <row r="35" spans="1:18" x14ac:dyDescent="0.2">
      <c r="A35" s="331">
        <v>2</v>
      </c>
      <c r="B35" s="329" t="s">
        <v>98</v>
      </c>
      <c r="C35" s="329" t="s">
        <v>55</v>
      </c>
      <c r="D35" s="337" t="s">
        <v>95</v>
      </c>
      <c r="E35" s="329"/>
      <c r="F35" s="391" t="s">
        <v>101</v>
      </c>
      <c r="G35" s="338">
        <v>17</v>
      </c>
      <c r="H35" s="337">
        <v>11</v>
      </c>
      <c r="I35" s="337"/>
      <c r="J35" s="358"/>
      <c r="K35" s="380">
        <f>SUM(G35:J35)</f>
        <v>28</v>
      </c>
      <c r="L35" s="328"/>
      <c r="M35" s="329"/>
      <c r="N35" s="329"/>
      <c r="O35" s="329"/>
      <c r="P35" s="329"/>
      <c r="Q35" s="329"/>
      <c r="R35" s="330"/>
    </row>
    <row r="36" spans="1:18" ht="13.5" thickBot="1" x14ac:dyDescent="0.25">
      <c r="A36" s="360"/>
      <c r="B36" s="348" t="s">
        <v>123</v>
      </c>
      <c r="C36" s="348" t="s">
        <v>100</v>
      </c>
      <c r="D36" s="361"/>
      <c r="E36" s="348"/>
      <c r="F36" s="348"/>
      <c r="G36" s="361"/>
      <c r="H36" s="362"/>
      <c r="I36" s="361"/>
      <c r="J36" s="363"/>
      <c r="K36" s="369"/>
      <c r="L36" s="347"/>
      <c r="M36" s="348"/>
      <c r="N36" s="348"/>
      <c r="O36" s="348"/>
      <c r="P36" s="348"/>
      <c r="Q36" s="348"/>
      <c r="R36" s="349"/>
    </row>
    <row r="37" spans="1:18" x14ac:dyDescent="0.2">
      <c r="A37" s="350"/>
      <c r="B37" s="320" t="s">
        <v>86</v>
      </c>
      <c r="C37" s="320" t="s">
        <v>87</v>
      </c>
      <c r="D37" s="352"/>
      <c r="E37" s="320"/>
      <c r="F37" s="320"/>
      <c r="G37" s="351"/>
      <c r="H37" s="352"/>
      <c r="I37" s="352"/>
      <c r="J37" s="353"/>
      <c r="K37" s="392"/>
      <c r="L37" s="319"/>
      <c r="M37" s="320"/>
      <c r="N37" s="320"/>
      <c r="O37" s="320"/>
      <c r="P37" s="320"/>
      <c r="Q37" s="320"/>
      <c r="R37" s="321"/>
    </row>
    <row r="38" spans="1:18" x14ac:dyDescent="0.2">
      <c r="A38" s="331">
        <v>3</v>
      </c>
      <c r="B38" s="329" t="s">
        <v>89</v>
      </c>
      <c r="C38" s="329" t="s">
        <v>55</v>
      </c>
      <c r="D38" s="337" t="s">
        <v>95</v>
      </c>
      <c r="E38" s="329"/>
      <c r="F38" s="391" t="s">
        <v>126</v>
      </c>
      <c r="G38" s="338">
        <v>28</v>
      </c>
      <c r="H38" s="337">
        <v>22</v>
      </c>
      <c r="I38" s="337"/>
      <c r="J38" s="358"/>
      <c r="K38" s="380">
        <f>SUM(G38:J38)</f>
        <v>50</v>
      </c>
      <c r="L38" s="328"/>
      <c r="M38" s="329"/>
      <c r="N38" s="329"/>
      <c r="O38" s="329"/>
      <c r="P38" s="329"/>
      <c r="Q38" s="329"/>
      <c r="R38" s="330"/>
    </row>
    <row r="39" spans="1:18" ht="13.5" thickBot="1" x14ac:dyDescent="0.25">
      <c r="A39" s="360"/>
      <c r="B39" s="348" t="s">
        <v>91</v>
      </c>
      <c r="C39" s="348" t="s">
        <v>92</v>
      </c>
      <c r="D39" s="361"/>
      <c r="E39" s="348"/>
      <c r="F39" s="348"/>
      <c r="G39" s="361"/>
      <c r="H39" s="362"/>
      <c r="I39" s="361"/>
      <c r="J39" s="363"/>
      <c r="K39" s="369"/>
      <c r="L39" s="347"/>
      <c r="M39" s="348"/>
      <c r="N39" s="348"/>
      <c r="O39" s="348"/>
      <c r="P39" s="348"/>
      <c r="Q39" s="348"/>
      <c r="R39" s="349"/>
    </row>
    <row r="40" spans="1:18" x14ac:dyDescent="0.2">
      <c r="A40" s="350"/>
      <c r="B40" s="320" t="s">
        <v>102</v>
      </c>
      <c r="C40" s="320" t="s">
        <v>103</v>
      </c>
      <c r="D40" s="352"/>
      <c r="E40" s="320"/>
      <c r="F40" s="320"/>
      <c r="G40" s="351"/>
      <c r="H40" s="352"/>
      <c r="I40" s="352"/>
      <c r="J40" s="353"/>
      <c r="K40" s="392"/>
      <c r="L40" s="319"/>
      <c r="M40" s="320"/>
      <c r="N40" s="320"/>
      <c r="O40" s="320"/>
      <c r="P40" s="320"/>
      <c r="Q40" s="320"/>
      <c r="R40" s="321"/>
    </row>
    <row r="41" spans="1:18" x14ac:dyDescent="0.2">
      <c r="A41" s="331">
        <v>4</v>
      </c>
      <c r="B41" s="329" t="s">
        <v>104</v>
      </c>
      <c r="C41" s="329" t="s">
        <v>105</v>
      </c>
      <c r="D41" s="337" t="s">
        <v>95</v>
      </c>
      <c r="E41" s="329"/>
      <c r="F41" s="391" t="s">
        <v>125</v>
      </c>
      <c r="G41" s="338">
        <v>40</v>
      </c>
      <c r="H41" s="337">
        <v>29</v>
      </c>
      <c r="I41" s="337"/>
      <c r="J41" s="358"/>
      <c r="K41" s="380">
        <f>SUM(G41:J41)</f>
        <v>69</v>
      </c>
      <c r="L41" s="328"/>
      <c r="M41" s="329"/>
      <c r="N41" s="329"/>
      <c r="O41" s="329"/>
      <c r="P41" s="329"/>
      <c r="Q41" s="329"/>
      <c r="R41" s="330"/>
    </row>
    <row r="42" spans="1:18" ht="13.5" thickBot="1" x14ac:dyDescent="0.25">
      <c r="A42" s="360"/>
      <c r="B42" s="348"/>
      <c r="C42" s="348"/>
      <c r="D42" s="361"/>
      <c r="E42" s="348"/>
      <c r="F42" s="348"/>
      <c r="G42" s="361"/>
      <c r="H42" s="362"/>
      <c r="I42" s="361"/>
      <c r="J42" s="363"/>
      <c r="K42" s="369"/>
      <c r="L42" s="347"/>
      <c r="M42" s="348"/>
      <c r="N42" s="348"/>
      <c r="O42" s="348"/>
      <c r="P42" s="348"/>
      <c r="Q42" s="348"/>
      <c r="R42" s="349"/>
    </row>
  </sheetData>
  <mergeCells count="2">
    <mergeCell ref="A1:R1"/>
    <mergeCell ref="G5:I5"/>
  </mergeCells>
  <pageMargins left="0.14000000000000001" right="0.21" top="1" bottom="1" header="0.5" footer="0.5"/>
  <pageSetup paperSize="9" scale="95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komandu čempionāts piln</vt:lpstr>
      <vt:lpstr>kom Č saīs ind</vt:lpstr>
      <vt:lpstr>Kom č saīs kom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Kaspars</dc:creator>
  <cp:lastModifiedBy>Kaspars</cp:lastModifiedBy>
  <dcterms:created xsi:type="dcterms:W3CDTF">2017-09-19T08:09:29Z</dcterms:created>
  <dcterms:modified xsi:type="dcterms:W3CDTF">2017-09-19T08:11:11Z</dcterms:modified>
</cp:coreProperties>
</file>